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estalpine-my.sharepoint.com/personal/claudia_robineau_voestalpine_com/Documents/Desktop/VR_Schladming_BP/Businessplan/"/>
    </mc:Choice>
  </mc:AlternateContent>
  <xr:revisionPtr revIDLastSave="0" documentId="8_{A7E848A4-3D26-47B9-B6A2-41FBB750FC9C}" xr6:coauthVersionLast="47" xr6:coauthVersionMax="47" xr10:uidLastSave="{00000000-0000-0000-0000-000000000000}"/>
  <bookViews>
    <workbookView xWindow="28680" yWindow="-120" windowWidth="29040" windowHeight="15840" xr2:uid="{3C3A01A8-D9DD-4C5C-8320-44FA47E2CD36}"/>
  </bookViews>
  <sheets>
    <sheet name="Tabelle4" sheetId="1" r:id="rId1"/>
  </sheets>
  <externalReferences>
    <externalReference r:id="rId2"/>
  </externalReferences>
  <definedNames>
    <definedName name="fotokpl" hidden="1">{#N/A,#N/A,TRUE,"Planung";#N/A,#N/A,TRUE,"System";#N/A,#N/A,TRUE,"Lohn";#N/A,#N/A,TRUE,"Handel";#N/A,#N/A,TRUE,"DBR"}</definedName>
    <definedName name="test" hidden="1">{#N/A,#N/A,TRUE,"Planung";#N/A,#N/A,TRUE,"System";#N/A,#N/A,TRUE,"Lohn";#N/A,#N/A,TRUE,"Handel";#N/A,#N/A,TRUE,"DBR"}</definedName>
    <definedName name="wrn.FOTOKPL." hidden="1">{#N/A,#N/A,TRUE,"Planung";#N/A,#N/A,TRUE,"System";#N/A,#N/A,TRUE,"Lohn";#N/A,#N/A,TRUE,"Handel";#N/A,#N/A,TRUE,"DBR"}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1" l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53" i="1"/>
  <c r="D68" i="1" s="1"/>
  <c r="C66" i="1"/>
  <c r="C61" i="1"/>
  <c r="D46" i="1"/>
  <c r="D44" i="1"/>
  <c r="C44" i="1"/>
  <c r="D35" i="1"/>
  <c r="D27" i="1"/>
  <c r="C27" i="1"/>
  <c r="D18" i="1"/>
  <c r="C18" i="1"/>
  <c r="D17" i="1"/>
  <c r="C17" i="1"/>
  <c r="D16" i="1"/>
  <c r="C16" i="1"/>
  <c r="D15" i="1"/>
  <c r="D48" i="1" s="1"/>
  <c r="C15" i="1"/>
  <c r="C48" i="1" s="1"/>
</calcChain>
</file>

<file path=xl/sharedStrings.xml><?xml version="1.0" encoding="utf-8"?>
<sst xmlns="http://schemas.openxmlformats.org/spreadsheetml/2006/main" count="117" uniqueCount="71">
  <si>
    <t>AHK-DATUM</t>
  </si>
  <si>
    <t>Anschaffung</t>
  </si>
  <si>
    <t>Preisadaption</t>
  </si>
  <si>
    <t>Start</t>
  </si>
  <si>
    <t>Empfangsrechner 1 (Bildschirm)</t>
  </si>
  <si>
    <t>x</t>
  </si>
  <si>
    <t>Empfangsrechner 2 (Gamemaster)</t>
  </si>
  <si>
    <t>VR Rechner 1</t>
  </si>
  <si>
    <t>VR Rechner 2</t>
  </si>
  <si>
    <t>VR Rechner 3</t>
  </si>
  <si>
    <t>VR Rechner 4</t>
  </si>
  <si>
    <t>VR Rechner 5</t>
  </si>
  <si>
    <t>VR Rechner 6</t>
  </si>
  <si>
    <t>VR Rechner 7</t>
  </si>
  <si>
    <t>VR Rechner 8</t>
  </si>
  <si>
    <t>VR Rechner 9</t>
  </si>
  <si>
    <t>VR Rechner 10</t>
  </si>
  <si>
    <t>VR Brille 1</t>
  </si>
  <si>
    <t>VR Brille 2</t>
  </si>
  <si>
    <t>VR Brille 3</t>
  </si>
  <si>
    <t>VR Brille 4</t>
  </si>
  <si>
    <t>VR Brille 5</t>
  </si>
  <si>
    <t>VR Brille 6</t>
  </si>
  <si>
    <t>VR Brille 7</t>
  </si>
  <si>
    <t>VR Brille 8</t>
  </si>
  <si>
    <t>VR Brille 9</t>
  </si>
  <si>
    <t>VR Brille 10</t>
  </si>
  <si>
    <t>Rechner + Gaming Equipment</t>
  </si>
  <si>
    <t>1 groß Lounge, 1 Lobby, 4, Gaming  Monitor</t>
  </si>
  <si>
    <t>10  Stk. Controller VR Reserve  Sets</t>
  </si>
  <si>
    <t>Ladestationen 10 Sets</t>
  </si>
  <si>
    <t>3 Playstation 5</t>
  </si>
  <si>
    <t xml:space="preserve">3 Switch </t>
  </si>
  <si>
    <t>10 Stk. Controller playstation</t>
  </si>
  <si>
    <t>20 Stk. Controller switch</t>
  </si>
  <si>
    <t>switch Zubhör</t>
  </si>
  <si>
    <t>Regale + Kleiderhaken + Couchtisch + Pouff</t>
  </si>
  <si>
    <t>Tische Empfang + Gaming</t>
  </si>
  <si>
    <t xml:space="preserve"> Gaming Chairs 10</t>
  </si>
  <si>
    <t>Wartebereich Möbel (Bartisch + Hocker)</t>
  </si>
  <si>
    <t>Getränke/Snackautomat</t>
  </si>
  <si>
    <t>Registrierkasse</t>
  </si>
  <si>
    <t>Videoüberwachungssystem</t>
  </si>
  <si>
    <t>Lounge Möbel - Couch</t>
  </si>
  <si>
    <t>Netzwerk</t>
  </si>
  <si>
    <t xml:space="preserve">TV-Wagen 4 Stk. </t>
  </si>
  <si>
    <t>TV Wandhalterungen</t>
  </si>
  <si>
    <t>Schallschutz Vorhang</t>
  </si>
  <si>
    <t>Materialaufwand</t>
  </si>
  <si>
    <t>Marketing</t>
  </si>
  <si>
    <t>Sonstiger betrieblicher Aufwand</t>
  </si>
  <si>
    <t>Zinsaufwand</t>
  </si>
  <si>
    <t>Energiekosten</t>
  </si>
  <si>
    <t>Internet</t>
  </si>
  <si>
    <t>Putzdienstleistung</t>
  </si>
  <si>
    <t>Unternehmensgründung</t>
  </si>
  <si>
    <t>Steuerberater</t>
  </si>
  <si>
    <t>Mietaufwand</t>
  </si>
  <si>
    <t>Staubsaugerroboter</t>
  </si>
  <si>
    <t>Zahlungssystem/Buchungssystem (Regiondo)</t>
  </si>
  <si>
    <t>Getränkeeinkauf</t>
  </si>
  <si>
    <t>Snackeinkauf</t>
  </si>
  <si>
    <t>Resch&amp;Frischeinkauf</t>
  </si>
  <si>
    <t>Telefonpaket mit 3CX</t>
  </si>
  <si>
    <t>Jahresausgaben</t>
  </si>
  <si>
    <t>Halbes Jahr</t>
  </si>
  <si>
    <t>SUMME INVESTMENTS</t>
  </si>
  <si>
    <t>AUFWÄNDE</t>
  </si>
  <si>
    <t>SUMME AUFWAND</t>
  </si>
  <si>
    <t>INVESTITIONEN</t>
  </si>
  <si>
    <t>REDUKTION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</si>
</sst>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;[Red]\-#,##0.00\ &quot;€&quot;"/>
    <numFmt numFmtId="165" formatCode="#,##0.00_ ;[Red]\-#,##0.00\ 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 applyProtection="1">
      <alignment horizontal="center" vertical="center"/>
      <protection locked="0"/>
    </xf>
    <xf numFmtId="165" fontId="0" fillId="3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/>
    <xf numFmtId="165" fontId="0" fillId="4" borderId="1" xfId="0" applyNumberFormat="1" applyFill="1" applyBorder="1" applyAlignment="1" applyProtection="1">
      <alignment horizontal="righ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04PlanbilanzVRSchladmingV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ü"/>
      <sheetName val="Erlösplanung VRPlätze"/>
      <sheetName val="Erlösplanung GamingRoom"/>
      <sheetName val="Erlösplanung Lounge"/>
      <sheetName val="Anlagevermögen"/>
      <sheetName val="Tabelle4"/>
      <sheetName val="Personalplanung"/>
      <sheetName val="Fixplan"/>
      <sheetName val="Steuerplanung"/>
      <sheetName val="GuV"/>
      <sheetName val="Bilanz"/>
      <sheetName val="Bewegungsbilanz"/>
      <sheetName val="Kapitalflussrechnung"/>
      <sheetName val="Zusatzinfos"/>
      <sheetName val="IDEEN"/>
      <sheetName val="ToDos"/>
      <sheetName val="EINKAUF"/>
      <sheetName val="STUNDEN_Personal"/>
      <sheetName val="Tabelle1"/>
      <sheetName val="Tabelle2"/>
      <sheetName val="Tabel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7D7C9-9869-4559-8463-28226D542A72}">
  <dimension ref="A2:E68"/>
  <sheetViews>
    <sheetView tabSelected="1" topLeftCell="A25" workbookViewId="0">
      <selection activeCell="J46" sqref="J46"/>
    </sheetView>
  </sheetViews>
  <sheetFormatPr baseColWidth="10" defaultRowHeight="12.75" x14ac:dyDescent="0.2"/>
  <cols>
    <col min="1" max="1" width="48.28515625" bestFit="1" customWidth="1"/>
    <col min="2" max="2" width="27.42578125" bestFit="1" customWidth="1"/>
    <col min="3" max="3" width="16" customWidth="1"/>
    <col min="4" max="4" width="14.28515625" bestFit="1" customWidth="1"/>
    <col min="5" max="5" width="13.5703125" customWidth="1"/>
  </cols>
  <sheetData>
    <row r="2" spans="1:5" x14ac:dyDescent="0.2">
      <c r="A2" s="1" t="s">
        <v>69</v>
      </c>
      <c r="B2" s="1" t="s">
        <v>0</v>
      </c>
      <c r="C2" s="2" t="s">
        <v>1</v>
      </c>
      <c r="D2" s="2" t="s">
        <v>2</v>
      </c>
      <c r="E2" s="2" t="s">
        <v>3</v>
      </c>
    </row>
    <row r="3" spans="1:5" x14ac:dyDescent="0.2">
      <c r="A3" s="3" t="s">
        <v>4</v>
      </c>
      <c r="B3" s="3">
        <v>45413</v>
      </c>
      <c r="C3" s="4">
        <v>2000</v>
      </c>
      <c r="D3" s="4">
        <v>2000</v>
      </c>
      <c r="E3" s="5" t="s">
        <v>5</v>
      </c>
    </row>
    <row r="4" spans="1:5" x14ac:dyDescent="0.2">
      <c r="A4" s="3" t="s">
        <v>6</v>
      </c>
      <c r="B4" s="3">
        <v>45413</v>
      </c>
      <c r="C4" s="4">
        <v>1500</v>
      </c>
      <c r="D4" s="4">
        <v>1500</v>
      </c>
      <c r="E4" s="5" t="s">
        <v>5</v>
      </c>
    </row>
    <row r="5" spans="1:5" x14ac:dyDescent="0.2">
      <c r="A5" s="3" t="s">
        <v>7</v>
      </c>
      <c r="B5" s="3">
        <v>45413</v>
      </c>
      <c r="C5" s="4">
        <v>1200</v>
      </c>
      <c r="D5" s="4">
        <v>1200</v>
      </c>
      <c r="E5" s="5" t="s">
        <v>5</v>
      </c>
    </row>
    <row r="6" spans="1:5" x14ac:dyDescent="0.2">
      <c r="A6" s="3" t="s">
        <v>8</v>
      </c>
      <c r="B6" s="3">
        <v>45413</v>
      </c>
      <c r="C6" s="4">
        <v>1200</v>
      </c>
      <c r="D6" s="4">
        <v>1200</v>
      </c>
      <c r="E6" s="5" t="s">
        <v>5</v>
      </c>
    </row>
    <row r="7" spans="1:5" x14ac:dyDescent="0.2">
      <c r="A7" s="3" t="s">
        <v>9</v>
      </c>
      <c r="B7" s="3">
        <v>45413</v>
      </c>
      <c r="C7" s="4">
        <v>1200</v>
      </c>
      <c r="D7" s="4">
        <v>1200</v>
      </c>
      <c r="E7" s="5" t="s">
        <v>5</v>
      </c>
    </row>
    <row r="8" spans="1:5" x14ac:dyDescent="0.2">
      <c r="A8" s="3" t="s">
        <v>10</v>
      </c>
      <c r="B8" s="3">
        <v>45413</v>
      </c>
      <c r="C8" s="4">
        <v>1200</v>
      </c>
      <c r="D8" s="4">
        <v>1200</v>
      </c>
      <c r="E8" s="5" t="s">
        <v>5</v>
      </c>
    </row>
    <row r="9" spans="1:5" x14ac:dyDescent="0.2">
      <c r="A9" s="3" t="s">
        <v>11</v>
      </c>
      <c r="B9" s="3">
        <v>45413</v>
      </c>
      <c r="C9" s="4">
        <v>1200</v>
      </c>
      <c r="D9" s="4">
        <v>1200</v>
      </c>
      <c r="E9" s="5" t="s">
        <v>5</v>
      </c>
    </row>
    <row r="10" spans="1:5" x14ac:dyDescent="0.2">
      <c r="A10" s="3" t="s">
        <v>12</v>
      </c>
      <c r="B10" s="3">
        <v>45413</v>
      </c>
      <c r="C10" s="4">
        <v>1200</v>
      </c>
      <c r="D10" s="4">
        <v>1200</v>
      </c>
      <c r="E10" s="5" t="s">
        <v>5</v>
      </c>
    </row>
    <row r="11" spans="1:5" x14ac:dyDescent="0.2">
      <c r="A11" s="3" t="s">
        <v>13</v>
      </c>
      <c r="B11" s="3">
        <v>45413</v>
      </c>
      <c r="C11" s="4">
        <v>1200</v>
      </c>
      <c r="D11" s="4">
        <v>1200</v>
      </c>
      <c r="E11" s="5" t="s">
        <v>5</v>
      </c>
    </row>
    <row r="12" spans="1:5" x14ac:dyDescent="0.2">
      <c r="A12" s="3" t="s">
        <v>14</v>
      </c>
      <c r="B12" s="3">
        <v>45413</v>
      </c>
      <c r="C12" s="4">
        <v>1200</v>
      </c>
      <c r="D12" s="4">
        <v>1200</v>
      </c>
      <c r="E12" s="5" t="s">
        <v>5</v>
      </c>
    </row>
    <row r="13" spans="1:5" x14ac:dyDescent="0.2">
      <c r="A13" s="3" t="s">
        <v>15</v>
      </c>
      <c r="B13" s="3">
        <v>45413</v>
      </c>
      <c r="C13" s="4">
        <v>1500</v>
      </c>
      <c r="D13" s="6"/>
      <c r="E13" s="5"/>
    </row>
    <row r="14" spans="1:5" x14ac:dyDescent="0.2">
      <c r="A14" s="3" t="s">
        <v>16</v>
      </c>
      <c r="B14" s="3">
        <v>45413</v>
      </c>
      <c r="C14" s="4">
        <v>1500</v>
      </c>
      <c r="D14" s="6"/>
      <c r="E14" s="5"/>
    </row>
    <row r="15" spans="1:5" x14ac:dyDescent="0.2">
      <c r="A15" s="3" t="s">
        <v>17</v>
      </c>
      <c r="B15" s="3">
        <v>45413</v>
      </c>
      <c r="C15" s="4">
        <f>833+400</f>
        <v>1233</v>
      </c>
      <c r="D15" s="7">
        <f>833+400</f>
        <v>1233</v>
      </c>
      <c r="E15" s="5" t="s">
        <v>5</v>
      </c>
    </row>
    <row r="16" spans="1:5" x14ac:dyDescent="0.2">
      <c r="A16" s="3" t="s">
        <v>18</v>
      </c>
      <c r="B16" s="3">
        <v>45413</v>
      </c>
      <c r="C16" s="4">
        <f>602+400</f>
        <v>1002</v>
      </c>
      <c r="D16" s="7">
        <f>602+400</f>
        <v>1002</v>
      </c>
      <c r="E16" s="5" t="s">
        <v>5</v>
      </c>
    </row>
    <row r="17" spans="1:5" x14ac:dyDescent="0.2">
      <c r="A17" s="3" t="s">
        <v>19</v>
      </c>
      <c r="B17" s="3">
        <v>45413</v>
      </c>
      <c r="C17" s="4">
        <f>734+400</f>
        <v>1134</v>
      </c>
      <c r="D17" s="7">
        <f>734+400</f>
        <v>1134</v>
      </c>
      <c r="E17" s="5" t="s">
        <v>5</v>
      </c>
    </row>
    <row r="18" spans="1:5" x14ac:dyDescent="0.2">
      <c r="A18" s="3" t="s">
        <v>20</v>
      </c>
      <c r="B18" s="3">
        <v>45413</v>
      </c>
      <c r="C18" s="4">
        <f>694+400</f>
        <v>1094</v>
      </c>
      <c r="D18" s="7">
        <f>694+400</f>
        <v>1094</v>
      </c>
      <c r="E18" s="5" t="s">
        <v>5</v>
      </c>
    </row>
    <row r="19" spans="1:5" x14ac:dyDescent="0.2">
      <c r="A19" s="3" t="s">
        <v>21</v>
      </c>
      <c r="B19" s="3">
        <v>45413</v>
      </c>
      <c r="C19" s="4">
        <v>1400</v>
      </c>
      <c r="D19" s="4">
        <v>1400</v>
      </c>
      <c r="E19" s="5" t="s">
        <v>5</v>
      </c>
    </row>
    <row r="20" spans="1:5" x14ac:dyDescent="0.2">
      <c r="A20" s="3" t="s">
        <v>22</v>
      </c>
      <c r="B20" s="3">
        <v>45413</v>
      </c>
      <c r="C20" s="4">
        <v>1400</v>
      </c>
      <c r="D20" s="4">
        <v>1400</v>
      </c>
      <c r="E20" s="5" t="s">
        <v>5</v>
      </c>
    </row>
    <row r="21" spans="1:5" x14ac:dyDescent="0.2">
      <c r="A21" s="3" t="s">
        <v>23</v>
      </c>
      <c r="B21" s="3">
        <v>45413</v>
      </c>
      <c r="C21" s="4">
        <v>1400</v>
      </c>
      <c r="D21" s="4">
        <v>1400</v>
      </c>
      <c r="E21" s="5" t="s">
        <v>5</v>
      </c>
    </row>
    <row r="22" spans="1:5" x14ac:dyDescent="0.2">
      <c r="A22" s="3" t="s">
        <v>24</v>
      </c>
      <c r="B22" s="3">
        <v>45413</v>
      </c>
      <c r="C22" s="4">
        <v>1400</v>
      </c>
      <c r="D22" s="4">
        <v>1400</v>
      </c>
      <c r="E22" s="5" t="s">
        <v>5</v>
      </c>
    </row>
    <row r="23" spans="1:5" x14ac:dyDescent="0.2">
      <c r="A23" s="3" t="s">
        <v>25</v>
      </c>
      <c r="B23" s="3">
        <v>45413</v>
      </c>
      <c r="C23" s="4">
        <v>1400</v>
      </c>
      <c r="D23" s="6"/>
      <c r="E23" s="5"/>
    </row>
    <row r="24" spans="1:5" x14ac:dyDescent="0.2">
      <c r="A24" s="3" t="s">
        <v>26</v>
      </c>
      <c r="B24" s="3">
        <v>45413</v>
      </c>
      <c r="C24" s="4">
        <v>1400</v>
      </c>
      <c r="D24" s="6"/>
      <c r="E24" s="5"/>
    </row>
    <row r="25" spans="1:5" x14ac:dyDescent="0.2">
      <c r="A25" s="3" t="s">
        <v>27</v>
      </c>
      <c r="B25" s="3">
        <v>45413</v>
      </c>
      <c r="C25" s="4">
        <v>2500</v>
      </c>
      <c r="D25" s="4">
        <v>2500</v>
      </c>
      <c r="E25" s="5"/>
    </row>
    <row r="26" spans="1:5" x14ac:dyDescent="0.2">
      <c r="A26" s="3" t="s">
        <v>27</v>
      </c>
      <c r="B26" s="3">
        <v>45413</v>
      </c>
      <c r="C26" s="4">
        <v>2500</v>
      </c>
      <c r="D26" s="4">
        <v>2500</v>
      </c>
      <c r="E26" s="5"/>
    </row>
    <row r="27" spans="1:5" x14ac:dyDescent="0.2">
      <c r="A27" s="3" t="s">
        <v>28</v>
      </c>
      <c r="B27" s="3">
        <v>45413</v>
      </c>
      <c r="C27" s="4">
        <f>600*4+1000+1500</f>
        <v>4900</v>
      </c>
      <c r="D27" s="4">
        <f>600*4+1000+1500</f>
        <v>4900</v>
      </c>
      <c r="E27" s="5"/>
    </row>
    <row r="28" spans="1:5" x14ac:dyDescent="0.2">
      <c r="A28" s="3" t="s">
        <v>29</v>
      </c>
      <c r="B28" s="3">
        <v>45413</v>
      </c>
      <c r="C28" s="4">
        <v>2000</v>
      </c>
      <c r="D28" s="4">
        <v>2000</v>
      </c>
      <c r="E28" s="5"/>
    </row>
    <row r="29" spans="1:5" x14ac:dyDescent="0.2">
      <c r="A29" s="3" t="s">
        <v>30</v>
      </c>
      <c r="B29" s="3">
        <v>45413</v>
      </c>
      <c r="C29" s="4">
        <v>500</v>
      </c>
      <c r="D29" s="4">
        <v>500</v>
      </c>
      <c r="E29" s="5"/>
    </row>
    <row r="30" spans="1:5" x14ac:dyDescent="0.2">
      <c r="A30" s="3" t="s">
        <v>31</v>
      </c>
      <c r="B30" s="3">
        <v>45413</v>
      </c>
      <c r="C30" s="4">
        <v>1800</v>
      </c>
      <c r="D30" s="4">
        <v>1800</v>
      </c>
      <c r="E30" s="5" t="s">
        <v>5</v>
      </c>
    </row>
    <row r="31" spans="1:5" x14ac:dyDescent="0.2">
      <c r="A31" s="3" t="s">
        <v>32</v>
      </c>
      <c r="B31" s="3">
        <v>45413</v>
      </c>
      <c r="C31" s="4">
        <v>1500</v>
      </c>
      <c r="D31" s="4">
        <v>1500</v>
      </c>
      <c r="E31" s="5" t="s">
        <v>5</v>
      </c>
    </row>
    <row r="32" spans="1:5" x14ac:dyDescent="0.2">
      <c r="A32" s="3" t="s">
        <v>33</v>
      </c>
      <c r="B32" s="3">
        <v>45413</v>
      </c>
      <c r="C32" s="4">
        <v>700</v>
      </c>
      <c r="D32" s="4">
        <v>700</v>
      </c>
      <c r="E32" s="5" t="s">
        <v>5</v>
      </c>
    </row>
    <row r="33" spans="1:5" x14ac:dyDescent="0.2">
      <c r="A33" s="3" t="s">
        <v>34</v>
      </c>
      <c r="B33" s="3">
        <v>45413</v>
      </c>
      <c r="C33" s="4">
        <v>600</v>
      </c>
      <c r="D33" s="4">
        <v>600</v>
      </c>
      <c r="E33" s="5" t="s">
        <v>5</v>
      </c>
    </row>
    <row r="34" spans="1:5" x14ac:dyDescent="0.2">
      <c r="A34" s="3" t="s">
        <v>35</v>
      </c>
      <c r="B34" s="3">
        <v>45413</v>
      </c>
      <c r="C34" s="4">
        <v>1000</v>
      </c>
      <c r="D34" s="4">
        <v>1000</v>
      </c>
      <c r="E34" s="5"/>
    </row>
    <row r="35" spans="1:5" x14ac:dyDescent="0.2">
      <c r="A35" s="3" t="s">
        <v>36</v>
      </c>
      <c r="B35" s="3">
        <v>45413</v>
      </c>
      <c r="C35" s="4">
        <v>2000</v>
      </c>
      <c r="D35" s="6">
        <f>450+200+320+150</f>
        <v>1120</v>
      </c>
      <c r="E35" s="5" t="s">
        <v>5</v>
      </c>
    </row>
    <row r="36" spans="1:5" x14ac:dyDescent="0.2">
      <c r="A36" s="3" t="s">
        <v>37</v>
      </c>
      <c r="B36" s="3">
        <v>45413</v>
      </c>
      <c r="C36" s="4">
        <v>3000</v>
      </c>
      <c r="D36" s="4">
        <v>3000</v>
      </c>
      <c r="E36" s="5"/>
    </row>
    <row r="37" spans="1:5" x14ac:dyDescent="0.2">
      <c r="A37" s="3" t="s">
        <v>38</v>
      </c>
      <c r="B37" s="3">
        <v>45413</v>
      </c>
      <c r="C37" s="4">
        <v>3000</v>
      </c>
      <c r="D37" s="4">
        <v>3000</v>
      </c>
      <c r="E37" s="5"/>
    </row>
    <row r="38" spans="1:5" x14ac:dyDescent="0.2">
      <c r="A38" s="3" t="s">
        <v>39</v>
      </c>
      <c r="B38" s="3">
        <v>45413</v>
      </c>
      <c r="C38" s="4">
        <v>2000</v>
      </c>
      <c r="D38" s="6">
        <v>1000</v>
      </c>
      <c r="E38" s="5" t="s">
        <v>5</v>
      </c>
    </row>
    <row r="39" spans="1:5" x14ac:dyDescent="0.2">
      <c r="A39" s="3" t="s">
        <v>40</v>
      </c>
      <c r="B39" s="3">
        <v>45413</v>
      </c>
      <c r="C39" s="4">
        <v>13000</v>
      </c>
      <c r="D39" s="6">
        <v>14280</v>
      </c>
      <c r="E39" s="5" t="s">
        <v>5</v>
      </c>
    </row>
    <row r="40" spans="1:5" x14ac:dyDescent="0.2">
      <c r="A40" s="3" t="s">
        <v>41</v>
      </c>
      <c r="B40" s="3">
        <v>45413</v>
      </c>
      <c r="C40" s="4">
        <v>1500</v>
      </c>
      <c r="D40" s="4">
        <v>1500</v>
      </c>
      <c r="E40" s="5" t="s">
        <v>5</v>
      </c>
    </row>
    <row r="41" spans="1:5" x14ac:dyDescent="0.2">
      <c r="A41" s="3" t="s">
        <v>42</v>
      </c>
      <c r="B41" s="3">
        <v>45413</v>
      </c>
      <c r="C41" s="4">
        <v>1000</v>
      </c>
      <c r="D41" s="6">
        <v>500</v>
      </c>
      <c r="E41" s="5" t="s">
        <v>5</v>
      </c>
    </row>
    <row r="42" spans="1:5" x14ac:dyDescent="0.2">
      <c r="A42" s="3" t="s">
        <v>43</v>
      </c>
      <c r="B42" s="3">
        <v>45413</v>
      </c>
      <c r="C42" s="4">
        <v>1500</v>
      </c>
      <c r="D42" s="4">
        <v>1500</v>
      </c>
      <c r="E42" s="5" t="s">
        <v>5</v>
      </c>
    </row>
    <row r="43" spans="1:5" x14ac:dyDescent="0.2">
      <c r="A43" s="3" t="s">
        <v>44</v>
      </c>
      <c r="B43" s="3">
        <v>45413</v>
      </c>
      <c r="C43" s="4">
        <v>800</v>
      </c>
      <c r="D43" s="4">
        <v>800</v>
      </c>
      <c r="E43" s="5" t="s">
        <v>5</v>
      </c>
    </row>
    <row r="44" spans="1:5" x14ac:dyDescent="0.2">
      <c r="A44" s="3" t="s">
        <v>45</v>
      </c>
      <c r="B44" s="3">
        <v>45413</v>
      </c>
      <c r="C44" s="4">
        <f>300*4</f>
        <v>1200</v>
      </c>
      <c r="D44" s="4">
        <f>300*4</f>
        <v>1200</v>
      </c>
      <c r="E44" s="5"/>
    </row>
    <row r="45" spans="1:5" x14ac:dyDescent="0.2">
      <c r="A45" s="3" t="s">
        <v>46</v>
      </c>
      <c r="B45" s="3">
        <v>45413</v>
      </c>
      <c r="C45" s="4">
        <v>500</v>
      </c>
      <c r="D45" s="4">
        <v>500</v>
      </c>
      <c r="E45" s="5" t="s">
        <v>5</v>
      </c>
    </row>
    <row r="46" spans="1:5" x14ac:dyDescent="0.2">
      <c r="A46" s="3" t="s">
        <v>47</v>
      </c>
      <c r="B46" s="3">
        <v>45413</v>
      </c>
      <c r="C46" s="4">
        <v>2000</v>
      </c>
      <c r="D46" s="6">
        <f>993+329</f>
        <v>1322</v>
      </c>
      <c r="E46" s="5" t="s">
        <v>5</v>
      </c>
    </row>
    <row r="47" spans="1:5" x14ac:dyDescent="0.2">
      <c r="A47" s="3"/>
      <c r="B47" s="3">
        <v>45413</v>
      </c>
      <c r="C47" s="4"/>
      <c r="D47" s="6"/>
      <c r="E47" s="5" t="s">
        <v>5</v>
      </c>
    </row>
    <row r="48" spans="1:5" x14ac:dyDescent="0.2">
      <c r="A48" s="3" t="s">
        <v>66</v>
      </c>
      <c r="B48" s="3"/>
      <c r="C48" s="4">
        <f>SUM(C3:C47)</f>
        <v>78463</v>
      </c>
      <c r="D48" s="4">
        <f>SUM(D3:D47)</f>
        <v>70885</v>
      </c>
      <c r="E48" s="5"/>
    </row>
    <row r="52" spans="1:5" x14ac:dyDescent="0.2">
      <c r="A52" s="2" t="s">
        <v>67</v>
      </c>
      <c r="B52" s="2"/>
      <c r="C52" s="2" t="s">
        <v>64</v>
      </c>
      <c r="D52" s="2" t="s">
        <v>65</v>
      </c>
      <c r="E52" s="2" t="s">
        <v>70</v>
      </c>
    </row>
    <row r="53" spans="1:5" x14ac:dyDescent="0.2">
      <c r="A53" s="3" t="s">
        <v>48</v>
      </c>
      <c r="B53" s="3" t="s">
        <v>48</v>
      </c>
      <c r="C53" s="4">
        <v>-5000</v>
      </c>
      <c r="D53" s="4">
        <f>C53/2</f>
        <v>-2500</v>
      </c>
      <c r="E53" s="5"/>
    </row>
    <row r="54" spans="1:5" x14ac:dyDescent="0.2">
      <c r="A54" s="3" t="s">
        <v>49</v>
      </c>
      <c r="B54" s="3" t="s">
        <v>50</v>
      </c>
      <c r="C54" s="4">
        <v>-5000</v>
      </c>
      <c r="D54" s="4">
        <f t="shared" ref="D54:D67" si="0">C54/2</f>
        <v>-2500</v>
      </c>
      <c r="E54" s="5"/>
    </row>
    <row r="55" spans="1:5" x14ac:dyDescent="0.2">
      <c r="A55" s="3" t="s">
        <v>51</v>
      </c>
      <c r="B55" s="3" t="s">
        <v>51</v>
      </c>
      <c r="C55" s="4">
        <v>-5200</v>
      </c>
      <c r="D55" s="4">
        <f t="shared" si="0"/>
        <v>-2600</v>
      </c>
      <c r="E55" s="5"/>
    </row>
    <row r="56" spans="1:5" x14ac:dyDescent="0.2">
      <c r="A56" s="3" t="s">
        <v>52</v>
      </c>
      <c r="B56" s="3" t="s">
        <v>50</v>
      </c>
      <c r="C56" s="4">
        <v>-3600</v>
      </c>
      <c r="D56" s="4">
        <f t="shared" si="0"/>
        <v>-1800</v>
      </c>
      <c r="E56" s="5"/>
    </row>
    <row r="57" spans="1:5" x14ac:dyDescent="0.2">
      <c r="A57" s="3" t="s">
        <v>53</v>
      </c>
      <c r="B57" s="3" t="s">
        <v>50</v>
      </c>
      <c r="C57" s="4">
        <v>-1200</v>
      </c>
      <c r="D57" s="4">
        <f t="shared" si="0"/>
        <v>-600</v>
      </c>
      <c r="E57" s="5"/>
    </row>
    <row r="58" spans="1:5" x14ac:dyDescent="0.2">
      <c r="A58" s="3" t="s">
        <v>54</v>
      </c>
      <c r="B58" s="3" t="s">
        <v>50</v>
      </c>
      <c r="C58" s="4">
        <v>-4800</v>
      </c>
      <c r="D58" s="4">
        <f t="shared" si="0"/>
        <v>-2400</v>
      </c>
      <c r="E58" s="5"/>
    </row>
    <row r="59" spans="1:5" x14ac:dyDescent="0.2">
      <c r="A59" s="3" t="s">
        <v>55</v>
      </c>
      <c r="B59" s="3" t="s">
        <v>50</v>
      </c>
      <c r="C59" s="4">
        <v>-2400</v>
      </c>
      <c r="D59" s="4">
        <f t="shared" si="0"/>
        <v>-1200</v>
      </c>
      <c r="E59" s="5"/>
    </row>
    <row r="60" spans="1:5" x14ac:dyDescent="0.2">
      <c r="A60" s="3" t="s">
        <v>56</v>
      </c>
      <c r="B60" s="3" t="s">
        <v>50</v>
      </c>
      <c r="C60" s="4">
        <v>-3000</v>
      </c>
      <c r="D60" s="4">
        <f t="shared" si="0"/>
        <v>-1500</v>
      </c>
      <c r="E60" s="5"/>
    </row>
    <row r="61" spans="1:5" x14ac:dyDescent="0.2">
      <c r="A61" s="3" t="s">
        <v>57</v>
      </c>
      <c r="B61" s="3" t="s">
        <v>50</v>
      </c>
      <c r="C61" s="4">
        <f>-1800*12</f>
        <v>-21600</v>
      </c>
      <c r="D61" s="4">
        <f t="shared" si="0"/>
        <v>-10800</v>
      </c>
      <c r="E61" s="5"/>
    </row>
    <row r="62" spans="1:5" x14ac:dyDescent="0.2">
      <c r="A62" s="3" t="s">
        <v>58</v>
      </c>
      <c r="B62" s="3" t="s">
        <v>50</v>
      </c>
      <c r="C62" s="4">
        <v>-800</v>
      </c>
      <c r="D62" s="4">
        <f t="shared" si="0"/>
        <v>-400</v>
      </c>
      <c r="E62" s="5"/>
    </row>
    <row r="63" spans="1:5" x14ac:dyDescent="0.2">
      <c r="A63" s="3" t="s">
        <v>59</v>
      </c>
      <c r="B63" s="3" t="s">
        <v>50</v>
      </c>
      <c r="C63" s="4">
        <v>-1200</v>
      </c>
      <c r="D63" s="4">
        <f t="shared" si="0"/>
        <v>-600</v>
      </c>
      <c r="E63" s="5"/>
    </row>
    <row r="64" spans="1:5" x14ac:dyDescent="0.2">
      <c r="A64" s="3" t="s">
        <v>60</v>
      </c>
      <c r="B64" s="3" t="s">
        <v>48</v>
      </c>
      <c r="C64" s="4">
        <v>-2880</v>
      </c>
      <c r="D64" s="4">
        <f t="shared" si="0"/>
        <v>-1440</v>
      </c>
      <c r="E64" s="5"/>
    </row>
    <row r="65" spans="1:5" x14ac:dyDescent="0.2">
      <c r="A65" s="3" t="s">
        <v>61</v>
      </c>
      <c r="B65" s="3" t="s">
        <v>48</v>
      </c>
      <c r="C65" s="4">
        <v>-2112</v>
      </c>
      <c r="D65" s="4">
        <f t="shared" si="0"/>
        <v>-1056</v>
      </c>
      <c r="E65" s="5"/>
    </row>
    <row r="66" spans="1:5" x14ac:dyDescent="0.2">
      <c r="A66" s="3" t="s">
        <v>62</v>
      </c>
      <c r="B66" s="3" t="s">
        <v>48</v>
      </c>
      <c r="C66" s="4">
        <f>-500*12</f>
        <v>-6000</v>
      </c>
      <c r="D66" s="4">
        <f t="shared" si="0"/>
        <v>-3000</v>
      </c>
      <c r="E66" s="5"/>
    </row>
    <row r="67" spans="1:5" x14ac:dyDescent="0.2">
      <c r="A67" s="3" t="s">
        <v>63</v>
      </c>
      <c r="B67" s="3" t="s">
        <v>50</v>
      </c>
      <c r="C67" s="4">
        <v>-480</v>
      </c>
      <c r="D67" s="4">
        <f t="shared" si="0"/>
        <v>-240</v>
      </c>
      <c r="E67" s="5"/>
    </row>
    <row r="68" spans="1:5" x14ac:dyDescent="0.2">
      <c r="A68" s="3" t="s">
        <v>68</v>
      </c>
      <c r="B68" s="3"/>
      <c r="C68" s="4">
        <f>SUM(C53:C67)</f>
        <v>-65272</v>
      </c>
      <c r="D68" s="4">
        <f>SUM(D53:D67)</f>
        <v>-32636</v>
      </c>
      <c r="E68" s="5"/>
    </row>
  </sheetData>
  <dataValidations count="1">
    <dataValidation type="decimal" operator="greaterThan" allowBlank="1" showInputMessage="1" showErrorMessage="1" errorTitle="Positive Zahlen" error="Bitte nur positive Zahlen erfassen." promptTitle="Positive Zahlen" prompt="Bitte nur positive Zahlen erfassen." sqref="C3:C47 D15:D22 D3:D12 D25:D34 D36:D37 D40 D42:D45" xr:uid="{D0E5BAA3-44E1-42A9-899B-67182A10ED2D}">
      <formula1>0</formula1>
    </dataValidation>
  </dataValidation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Tabelle4</vt:lpstr>
    </vt:vector>
  </TitlesOfParts>
  <Company>voestalpine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Robineau Claudia</dc:creator>
  <cp:lastModifiedBy>Robineau Claudia</cp:lastModifiedBy>
  <dcterms:created xsi:type="dcterms:W3CDTF">2024-05-29T09:32:26Z</dcterms:created>
  <dcterms:modified xsi:type="dcterms:W3CDTF">2024-05-29T09:38:25Z</dcterms:modified>
</cp:coreProperties>
</file>