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W:\Handbuch\Wissensbausteine\Businessplan\8-Businessplan\Vorlagen\"/>
    </mc:Choice>
  </mc:AlternateContent>
  <xr:revisionPtr revIDLastSave="0" documentId="13_ncr:1_{5B4075BF-1C4F-4423-A217-375376F004EE}" xr6:coauthVersionLast="43" xr6:coauthVersionMax="43" xr10:uidLastSave="{00000000-0000-0000-0000-000000000000}"/>
  <bookViews>
    <workbookView xWindow="27060" yWindow="2985" windowWidth="23040" windowHeight="11055" xr2:uid="{00000000-000D-0000-FFFF-FFFF00000000}"/>
  </bookViews>
  <sheets>
    <sheet name="Abweichung" sheetId="1" r:id="rId1"/>
  </sheets>
  <definedNames>
    <definedName name="_xlnm.Print_Area" localSheetId="0">Abweichung!$A$1:$G$36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6" i="1" l="1"/>
  <c r="B7" i="1"/>
  <c r="B8" i="1" s="1"/>
  <c r="G7" i="1"/>
  <c r="C8" i="1"/>
  <c r="D8" i="1"/>
  <c r="G8" i="1" s="1"/>
  <c r="E8" i="1"/>
  <c r="F8" i="1"/>
  <c r="F32" i="1" s="1"/>
  <c r="B10" i="1"/>
  <c r="B11" i="1"/>
  <c r="B12" i="1"/>
  <c r="C12" i="1"/>
  <c r="D12" i="1"/>
  <c r="E12" i="1"/>
  <c r="F12" i="1"/>
  <c r="F33" i="1" s="1"/>
  <c r="B14" i="1"/>
  <c r="B15" i="1"/>
  <c r="B16" i="1"/>
  <c r="C16" i="1"/>
  <c r="D16" i="1"/>
  <c r="E16" i="1"/>
  <c r="F16" i="1"/>
  <c r="B18" i="1"/>
  <c r="C18" i="1"/>
  <c r="D18" i="1"/>
  <c r="E18" i="1"/>
  <c r="F18" i="1"/>
  <c r="B19" i="1"/>
  <c r="C19" i="1"/>
  <c r="C20" i="1" s="1"/>
  <c r="C35" i="1" s="1"/>
  <c r="D19" i="1"/>
  <c r="D20" i="1" s="1"/>
  <c r="D35" i="1" s="1"/>
  <c r="E19" i="1"/>
  <c r="F19" i="1"/>
  <c r="B20" i="1"/>
  <c r="C22" i="1"/>
  <c r="D22" i="1"/>
  <c r="E22" i="1"/>
  <c r="F22" i="1"/>
  <c r="F24" i="1" s="1"/>
  <c r="C23" i="1"/>
  <c r="C24" i="1" s="1"/>
  <c r="D23" i="1"/>
  <c r="E23" i="1"/>
  <c r="E24" i="1" s="1"/>
  <c r="F23" i="1"/>
  <c r="C26" i="1"/>
  <c r="D26" i="1"/>
  <c r="E26" i="1"/>
  <c r="G26" i="1" s="1"/>
  <c r="F26" i="1"/>
  <c r="C27" i="1"/>
  <c r="D27" i="1"/>
  <c r="D28" i="1" s="1"/>
  <c r="E27" i="1"/>
  <c r="F27" i="1"/>
  <c r="F28" i="1" s="1"/>
  <c r="C28" i="1"/>
  <c r="C30" i="1" s="1"/>
  <c r="C32" i="1"/>
  <c r="D32" i="1"/>
  <c r="E32" i="1"/>
  <c r="C33" i="1"/>
  <c r="D33" i="1"/>
  <c r="E33" i="1"/>
  <c r="C34" i="1"/>
  <c r="D34" i="1"/>
  <c r="E34" i="1"/>
  <c r="G34" i="1" s="1"/>
  <c r="F34" i="1"/>
  <c r="D24" i="1" l="1"/>
  <c r="G33" i="1"/>
  <c r="C36" i="1"/>
  <c r="F30" i="1"/>
  <c r="E20" i="1"/>
  <c r="E35" i="1" s="1"/>
  <c r="E36" i="1" s="1"/>
  <c r="F20" i="1"/>
  <c r="F35" i="1" s="1"/>
  <c r="F36" i="1" s="1"/>
  <c r="G24" i="1"/>
  <c r="G32" i="1"/>
  <c r="D30" i="1"/>
  <c r="G23" i="1"/>
  <c r="D36" i="1"/>
  <c r="G27" i="1"/>
  <c r="G22" i="1"/>
  <c r="E28" i="1"/>
  <c r="E30" i="1" s="1"/>
  <c r="G30" i="1" s="1"/>
  <c r="G35" i="1" l="1"/>
  <c r="G28" i="1"/>
  <c r="G36" i="1"/>
</calcChain>
</file>

<file path=xl/sharedStrings.xml><?xml version="1.0" encoding="utf-8"?>
<sst xmlns="http://schemas.openxmlformats.org/spreadsheetml/2006/main" count="215" uniqueCount="31">
  <si>
    <t>Abweichungsanalyse</t>
  </si>
  <si>
    <t>Q1</t>
  </si>
  <si>
    <t>Q2</t>
  </si>
  <si>
    <t>Q3</t>
  </si>
  <si>
    <t>Q4</t>
  </si>
  <si>
    <t>S</t>
  </si>
  <si>
    <t>Absatz Soll</t>
  </si>
  <si>
    <t>EH</t>
  </si>
  <si>
    <t>Absatz Ist</t>
  </si>
  <si>
    <t>Abweichung Absatz</t>
  </si>
  <si>
    <t>Erlöse pro Stück - Soll</t>
  </si>
  <si>
    <t>Erlöse pro Stück - Ist</t>
  </si>
  <si>
    <t>Abweichung Erlöse</t>
  </si>
  <si>
    <t>variable Kosten pro Stück - Soll</t>
  </si>
  <si>
    <t>variable Kosten pro Stück - Ist</t>
  </si>
  <si>
    <t>Abweichung variable Kosten</t>
  </si>
  <si>
    <t>Deckungsbeitrag pro Stück - Soll</t>
  </si>
  <si>
    <t>Deckungsbeitrag pro Stück - Ist</t>
  </si>
  <si>
    <t>Abweichung Deckungsbeitrag</t>
  </si>
  <si>
    <t>Umsatzerlöse - Soll</t>
  </si>
  <si>
    <t>€</t>
  </si>
  <si>
    <t>variable Kosten - Soll</t>
  </si>
  <si>
    <t>Deckungsbeitrag Soll</t>
  </si>
  <si>
    <t>Umsatzerlöse - Ist</t>
  </si>
  <si>
    <t>variable Kosten - Ist</t>
  </si>
  <si>
    <t>Deckungsbeitrag Ist</t>
  </si>
  <si>
    <t>Mengenabweichung</t>
  </si>
  <si>
    <t>Preisabweichung</t>
  </si>
  <si>
    <t>Kostenabweichung</t>
  </si>
  <si>
    <t>Sekundärabweichung</t>
  </si>
  <si>
    <t>Summe Abweichungen Deckungsbeitrag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</si>
</sst>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8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b/>
      <sz val="20"/>
      <color indexed="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4"/>
      <name val="Symbol"/>
      <family val="1"/>
      <charset val="2"/>
    </font>
    <font>
      <b/>
      <sz val="10"/>
      <name val="Arial"/>
      <family val="2"/>
    </font>
    <font>
      <b/>
      <sz val="24"/>
      <color indexed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" applyNumberFormat="0" applyAlignment="0" applyProtection="0"/>
    <xf numFmtId="0" fontId="4" fillId="20" borderId="2" applyNumberFormat="0" applyAlignment="0" applyProtection="0"/>
    <xf numFmtId="0" fontId="5" fillId="7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21" borderId="0" applyNumberFormat="0" applyBorder="0" applyAlignment="0" applyProtection="0"/>
    <xf numFmtId="0" fontId="10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</cellStyleXfs>
  <cellXfs count="66">
    <xf numFmtId="0" fontId="0" fillId="0" borderId="0" xfId="0"/>
    <xf numFmtId="0" fontId="19" fillId="0" borderId="0" xfId="0" applyFont="1" applyAlignment="1" applyProtection="1">
      <alignment horizontal="center" vertical="center"/>
    </xf>
    <xf numFmtId="0" fontId="20" fillId="0" borderId="0" xfId="0" applyFont="1" applyAlignment="1" applyProtection="1">
      <alignment horizontal="center" vertical="center"/>
    </xf>
    <xf numFmtId="49" fontId="19" fillId="0" borderId="0" xfId="0" applyNumberFormat="1" applyFont="1" applyAlignment="1" applyProtection="1">
      <alignment horizontal="center"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Protection="1"/>
    <xf numFmtId="0" fontId="23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164" fontId="0" fillId="0" borderId="10" xfId="0" applyNumberFormat="1" applyFill="1" applyBorder="1" applyAlignment="1" applyProtection="1">
      <alignment vertical="center"/>
    </xf>
    <xf numFmtId="164" fontId="0" fillId="0" borderId="11" xfId="0" applyNumberFormat="1" applyFill="1" applyBorder="1" applyAlignment="1" applyProtection="1">
      <alignment vertical="center"/>
    </xf>
    <xf numFmtId="164" fontId="0" fillId="0" borderId="12" xfId="0" applyNumberFormat="1" applyFill="1" applyBorder="1" applyAlignment="1" applyProtection="1">
      <alignment vertical="center"/>
    </xf>
    <xf numFmtId="164" fontId="0" fillId="0" borderId="13" xfId="0" applyNumberFormat="1" applyFill="1" applyBorder="1" applyAlignment="1" applyProtection="1">
      <alignment vertical="center"/>
    </xf>
    <xf numFmtId="164" fontId="0" fillId="0" borderId="0" xfId="0" applyNumberFormat="1" applyFill="1" applyBorder="1" applyAlignment="1" applyProtection="1">
      <alignment vertical="center"/>
    </xf>
    <xf numFmtId="164" fontId="0" fillId="0" borderId="14" xfId="0" applyNumberFormat="1" applyFill="1" applyBorder="1" applyAlignment="1" applyProtection="1">
      <alignment vertical="center"/>
    </xf>
    <xf numFmtId="0" fontId="24" fillId="0" borderId="0" xfId="0" applyFont="1" applyAlignment="1" applyProtection="1">
      <alignment horizontal="right" vertical="center"/>
    </xf>
    <xf numFmtId="0" fontId="24" fillId="0" borderId="0" xfId="0" applyFont="1" applyAlignment="1" applyProtection="1">
      <alignment horizontal="center" vertical="center"/>
    </xf>
    <xf numFmtId="164" fontId="26" fillId="0" borderId="15" xfId="0" applyNumberFormat="1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13" xfId="0" applyBorder="1" applyAlignment="1" applyProtection="1">
      <alignment vertical="center"/>
    </xf>
    <xf numFmtId="0" fontId="0" fillId="0" borderId="17" xfId="0" applyBorder="1" applyAlignment="1" applyProtection="1">
      <alignment horizontal="center" vertical="center"/>
    </xf>
    <xf numFmtId="164" fontId="26" fillId="0" borderId="17" xfId="0" applyNumberFormat="1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164" fontId="0" fillId="0" borderId="13" xfId="0" applyNumberFormat="1" applyBorder="1" applyAlignment="1" applyProtection="1">
      <alignment vertical="center"/>
    </xf>
    <xf numFmtId="164" fontId="0" fillId="0" borderId="0" xfId="0" applyNumberFormat="1" applyBorder="1" applyAlignment="1" applyProtection="1">
      <alignment vertical="center"/>
    </xf>
    <xf numFmtId="164" fontId="0" fillId="0" borderId="14" xfId="0" applyNumberFormat="1" applyBorder="1" applyAlignment="1" applyProtection="1">
      <alignment vertical="center"/>
    </xf>
    <xf numFmtId="0" fontId="0" fillId="0" borderId="15" xfId="0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164" fontId="0" fillId="0" borderId="10" xfId="0" applyNumberFormat="1" applyBorder="1" applyAlignment="1" applyProtection="1">
      <alignment vertical="center"/>
    </xf>
    <xf numFmtId="164" fontId="0" fillId="0" borderId="11" xfId="0" applyNumberFormat="1" applyBorder="1" applyAlignment="1" applyProtection="1">
      <alignment vertical="center"/>
    </xf>
    <xf numFmtId="164" fontId="0" fillId="0" borderId="12" xfId="0" applyNumberFormat="1" applyBorder="1" applyAlignment="1" applyProtection="1">
      <alignment vertical="center"/>
    </xf>
    <xf numFmtId="0" fontId="10" fillId="0" borderId="17" xfId="0" applyFont="1" applyBorder="1" applyAlignment="1" applyProtection="1">
      <alignment horizontal="center" vertical="center"/>
    </xf>
    <xf numFmtId="0" fontId="26" fillId="0" borderId="15" xfId="0" applyFont="1" applyBorder="1" applyAlignment="1" applyProtection="1">
      <alignment horizontal="center" vertical="center"/>
    </xf>
    <xf numFmtId="164" fontId="26" fillId="0" borderId="10" xfId="0" applyNumberFormat="1" applyFont="1" applyBorder="1" applyAlignment="1" applyProtection="1">
      <alignment vertical="center"/>
    </xf>
    <xf numFmtId="164" fontId="26" fillId="0" borderId="11" xfId="0" applyNumberFormat="1" applyFont="1" applyBorder="1" applyAlignment="1" applyProtection="1">
      <alignment vertical="center"/>
    </xf>
    <xf numFmtId="164" fontId="26" fillId="0" borderId="12" xfId="0" applyNumberFormat="1" applyFont="1" applyBorder="1" applyAlignment="1" applyProtection="1">
      <alignment vertical="center"/>
    </xf>
    <xf numFmtId="0" fontId="26" fillId="0" borderId="17" xfId="0" applyFont="1" applyBorder="1" applyAlignment="1" applyProtection="1">
      <alignment horizontal="center" vertical="center"/>
    </xf>
    <xf numFmtId="164" fontId="26" fillId="0" borderId="13" xfId="0" applyNumberFormat="1" applyFont="1" applyBorder="1" applyAlignment="1" applyProtection="1">
      <alignment vertical="center"/>
    </xf>
    <xf numFmtId="164" fontId="26" fillId="0" borderId="0" xfId="0" applyNumberFormat="1" applyFont="1" applyBorder="1" applyAlignment="1" applyProtection="1">
      <alignment vertical="center"/>
    </xf>
    <xf numFmtId="164" fontId="26" fillId="0" borderId="14" xfId="0" applyNumberFormat="1" applyFont="1" applyBorder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164" fontId="0" fillId="0" borderId="0" xfId="0" applyNumberFormat="1" applyProtection="1"/>
    <xf numFmtId="0" fontId="26" fillId="0" borderId="0" xfId="0" applyFont="1" applyProtection="1"/>
    <xf numFmtId="49" fontId="27" fillId="24" borderId="0" xfId="0" applyNumberFormat="1" applyFont="1" applyFill="1" applyBorder="1" applyAlignment="1" applyProtection="1">
      <alignment horizontal="left" vertical="center"/>
    </xf>
    <xf numFmtId="164" fontId="22" fillId="24" borderId="0" xfId="0" applyNumberFormat="1" applyFont="1" applyFill="1" applyBorder="1" applyAlignment="1" applyProtection="1">
      <alignment horizontal="center" vertical="center"/>
    </xf>
    <xf numFmtId="164" fontId="21" fillId="24" borderId="0" xfId="0" applyNumberFormat="1" applyFont="1" applyFill="1" applyBorder="1" applyAlignment="1" applyProtection="1">
      <alignment horizontal="center" vertical="center"/>
    </xf>
    <xf numFmtId="49" fontId="21" fillId="24" borderId="0" xfId="0" applyNumberFormat="1" applyFont="1" applyFill="1" applyBorder="1" applyAlignment="1" applyProtection="1">
      <alignment horizontal="center" vertical="center"/>
    </xf>
    <xf numFmtId="0" fontId="24" fillId="24" borderId="15" xfId="0" applyFont="1" applyFill="1" applyBorder="1" applyAlignment="1" applyProtection="1">
      <alignment horizontal="right" vertical="center"/>
    </xf>
    <xf numFmtId="0" fontId="25" fillId="24" borderId="16" xfId="0" applyFont="1" applyFill="1" applyBorder="1" applyAlignment="1" applyProtection="1">
      <alignment horizontal="right" vertical="center"/>
    </xf>
    <xf numFmtId="0" fontId="26" fillId="24" borderId="18" xfId="0" applyFont="1" applyFill="1" applyBorder="1" applyAlignment="1" applyProtection="1">
      <alignment vertical="center"/>
    </xf>
    <xf numFmtId="0" fontId="26" fillId="24" borderId="16" xfId="0" applyFont="1" applyFill="1" applyBorder="1" applyAlignment="1" applyProtection="1">
      <alignment horizontal="center" vertical="center"/>
    </xf>
    <xf numFmtId="164" fontId="26" fillId="24" borderId="18" xfId="0" applyNumberFormat="1" applyFont="1" applyFill="1" applyBorder="1" applyAlignment="1" applyProtection="1">
      <alignment vertical="center"/>
    </xf>
    <xf numFmtId="164" fontId="26" fillId="24" borderId="19" xfId="0" applyNumberFormat="1" applyFont="1" applyFill="1" applyBorder="1" applyAlignment="1" applyProtection="1">
      <alignment vertical="center"/>
    </xf>
    <xf numFmtId="164" fontId="26" fillId="24" borderId="20" xfId="0" applyNumberFormat="1" applyFont="1" applyFill="1" applyBorder="1" applyAlignment="1" applyProtection="1">
      <alignment vertical="center"/>
    </xf>
    <xf numFmtId="164" fontId="26" fillId="24" borderId="16" xfId="0" applyNumberFormat="1" applyFont="1" applyFill="1" applyBorder="1" applyAlignment="1" applyProtection="1">
      <alignment vertical="center"/>
    </xf>
    <xf numFmtId="0" fontId="0" fillId="25" borderId="15" xfId="0" applyFill="1" applyBorder="1" applyAlignment="1" applyProtection="1">
      <alignment horizontal="center" vertical="center"/>
      <protection locked="0"/>
    </xf>
    <xf numFmtId="164" fontId="0" fillId="25" borderId="10" xfId="0" applyNumberFormat="1" applyFill="1" applyBorder="1" applyAlignment="1" applyProtection="1">
      <alignment vertical="center"/>
      <protection locked="0"/>
    </xf>
    <xf numFmtId="164" fontId="0" fillId="25" borderId="11" xfId="0" applyNumberFormat="1" applyFill="1" applyBorder="1" applyAlignment="1" applyProtection="1">
      <alignment vertical="center"/>
      <protection locked="0"/>
    </xf>
    <xf numFmtId="164" fontId="0" fillId="25" borderId="12" xfId="0" applyNumberFormat="1" applyFill="1" applyBorder="1" applyAlignment="1" applyProtection="1">
      <alignment vertical="center"/>
      <protection locked="0"/>
    </xf>
    <xf numFmtId="164" fontId="0" fillId="25" borderId="13" xfId="0" applyNumberFormat="1" applyFill="1" applyBorder="1" applyAlignment="1" applyProtection="1">
      <alignment vertical="center"/>
      <protection locked="0"/>
    </xf>
    <xf numFmtId="164" fontId="0" fillId="25" borderId="0" xfId="0" applyNumberFormat="1" applyFill="1" applyBorder="1" applyAlignment="1" applyProtection="1">
      <alignment vertical="center"/>
      <protection locked="0"/>
    </xf>
    <xf numFmtId="164" fontId="0" fillId="25" borderId="14" xfId="0" applyNumberFormat="1" applyFill="1" applyBorder="1" applyAlignment="1" applyProtection="1">
      <alignment vertical="center"/>
      <protection locked="0"/>
    </xf>
    <xf numFmtId="0" fontId="0" fillId="26" borderId="10" xfId="0" applyFill="1" applyBorder="1" applyAlignment="1" applyProtection="1">
      <alignment vertical="center"/>
    </xf>
    <xf numFmtId="0" fontId="0" fillId="26" borderId="13" xfId="0" applyFill="1" applyBorder="1" applyAlignment="1" applyProtection="1">
      <alignment vertical="center"/>
    </xf>
    <xf numFmtId="0" fontId="26" fillId="26" borderId="10" xfId="0" applyFont="1" applyFill="1" applyBorder="1" applyAlignment="1" applyProtection="1">
      <alignment vertical="center"/>
    </xf>
    <xf numFmtId="0" fontId="26" fillId="26" borderId="13" xfId="0" applyFont="1" applyFill="1" applyBorder="1" applyAlignment="1" applyProtection="1">
      <alignment vertical="center"/>
    </xf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657225</xdr:colOff>
      <xdr:row>1</xdr:row>
      <xdr:rowOff>19050</xdr:rowOff>
    </xdr:to>
    <xdr:pic>
      <xdr:nvPicPr>
        <xdr:cNvPr id="1027" name="Grafik 2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2240" b="-28122"/>
        <a:stretch>
          <a:fillRect/>
        </a:stretch>
      </xdr:blipFill>
      <xdr:spPr bwMode="auto">
        <a:xfrm>
          <a:off x="0" y="0"/>
          <a:ext cx="49244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G44"/>
  <sheetViews>
    <sheetView showGridLines="0" tabSelected="1" workbookViewId="0">
      <selection activeCell="A32" sqref="A32:A35"/>
    </sheetView>
  </sheetViews>
  <sheetFormatPr baseColWidth="10" defaultRowHeight="12.75" x14ac:dyDescent="0.2"/>
  <cols>
    <col min="1" max="1" width="55.7109375" style="39" customWidth="1"/>
    <col min="2" max="2" width="8.28515625" style="40" customWidth="1"/>
    <col min="3" max="6" width="23.28515625" style="39" customWidth="1"/>
    <col min="7" max="7" width="23.28515625" style="42" customWidth="1"/>
    <col min="8" max="16384" width="11.42578125" style="39"/>
  </cols>
  <sheetData>
    <row r="1" spans="1:7" s="4" customFormat="1" ht="36.75" customHeight="1" x14ac:dyDescent="0.2">
      <c r="A1" s="1"/>
      <c r="B1" s="2"/>
      <c r="C1" s="1"/>
      <c r="D1" s="2"/>
      <c r="E1" s="2"/>
      <c r="F1" s="3"/>
      <c r="G1" s="1"/>
    </row>
    <row r="2" spans="1:7" s="4" customFormat="1" ht="27.75" customHeight="1" x14ac:dyDescent="0.2">
      <c r="A2" s="1"/>
      <c r="B2" s="2"/>
      <c r="C2" s="1"/>
      <c r="D2" s="2"/>
      <c r="E2" s="2"/>
      <c r="F2" s="3"/>
      <c r="G2" s="1"/>
    </row>
    <row r="3" spans="1:7" s="4" customFormat="1" ht="32.25" customHeight="1" x14ac:dyDescent="0.2">
      <c r="A3" s="43" t="s">
        <v>0</v>
      </c>
      <c r="B3" s="44"/>
      <c r="C3" s="45"/>
      <c r="D3" s="44"/>
      <c r="E3" s="44"/>
      <c r="F3" s="46"/>
      <c r="G3" s="45"/>
    </row>
    <row r="4" spans="1:7" s="4" customFormat="1" ht="15" customHeight="1" x14ac:dyDescent="0.2">
      <c r="A4" s="5"/>
      <c r="B4" s="6"/>
      <c r="C4" s="6"/>
      <c r="D4" s="6"/>
      <c r="E4" s="7"/>
      <c r="F4" s="6"/>
      <c r="G4" s="6"/>
    </row>
    <row r="5" spans="1:7" s="14" customFormat="1" ht="21.75" customHeight="1" x14ac:dyDescent="0.2">
      <c r="B5" s="15"/>
      <c r="C5" s="47" t="s">
        <v>1</v>
      </c>
      <c r="D5" s="47" t="s">
        <v>2</v>
      </c>
      <c r="E5" s="47" t="s">
        <v>3</v>
      </c>
      <c r="F5" s="47" t="s">
        <v>4</v>
      </c>
      <c r="G5" s="48" t="s">
        <v>5</v>
      </c>
    </row>
    <row r="6" spans="1:7" s="17" customFormat="1" ht="21.75" customHeight="1" x14ac:dyDescent="0.2">
      <c r="A6" s="62" t="s">
        <v>6</v>
      </c>
      <c r="B6" s="55" t="s">
        <v>7</v>
      </c>
      <c r="C6" s="56">
        <v>10000</v>
      </c>
      <c r="D6" s="57">
        <v>8000</v>
      </c>
      <c r="E6" s="57">
        <v>8000</v>
      </c>
      <c r="F6" s="58">
        <v>10000</v>
      </c>
      <c r="G6" s="16">
        <f>SUM(C6:F6)</f>
        <v>36000</v>
      </c>
    </row>
    <row r="7" spans="1:7" s="17" customFormat="1" ht="21.75" customHeight="1" x14ac:dyDescent="0.2">
      <c r="A7" s="63" t="s">
        <v>8</v>
      </c>
      <c r="B7" s="19" t="str">
        <f>B6</f>
        <v>EH</v>
      </c>
      <c r="C7" s="59">
        <v>7000</v>
      </c>
      <c r="D7" s="60">
        <v>9000</v>
      </c>
      <c r="E7" s="60">
        <v>10000</v>
      </c>
      <c r="F7" s="61">
        <v>11000</v>
      </c>
      <c r="G7" s="20">
        <f>SUM(C7:F7)</f>
        <v>37000</v>
      </c>
    </row>
    <row r="8" spans="1:7" s="21" customFormat="1" ht="21.75" customHeight="1" x14ac:dyDescent="0.2">
      <c r="A8" s="49" t="s">
        <v>9</v>
      </c>
      <c r="B8" s="50" t="str">
        <f>B7</f>
        <v>EH</v>
      </c>
      <c r="C8" s="51">
        <f>C7-C6</f>
        <v>-3000</v>
      </c>
      <c r="D8" s="52">
        <f>D7-D6</f>
        <v>1000</v>
      </c>
      <c r="E8" s="52">
        <f>E7-E6</f>
        <v>2000</v>
      </c>
      <c r="F8" s="53">
        <f>F7-F6</f>
        <v>1000</v>
      </c>
      <c r="G8" s="54">
        <f>SUM(C8:F8)</f>
        <v>1000</v>
      </c>
    </row>
    <row r="9" spans="1:7" s="17" customFormat="1" ht="21.75" customHeight="1" x14ac:dyDescent="0.2">
      <c r="A9" s="18"/>
      <c r="B9" s="19"/>
      <c r="C9" s="22"/>
      <c r="D9" s="23"/>
      <c r="E9" s="23"/>
      <c r="F9" s="24"/>
      <c r="G9" s="21"/>
    </row>
    <row r="10" spans="1:7" s="17" customFormat="1" ht="21.75" customHeight="1" x14ac:dyDescent="0.2">
      <c r="A10" s="62" t="s">
        <v>10</v>
      </c>
      <c r="B10" s="25" t="str">
        <f>"€/"&amp;$B$6</f>
        <v>€/EH</v>
      </c>
      <c r="C10" s="56">
        <v>10</v>
      </c>
      <c r="D10" s="57">
        <v>10</v>
      </c>
      <c r="E10" s="57">
        <v>10</v>
      </c>
      <c r="F10" s="58">
        <v>10</v>
      </c>
    </row>
    <row r="11" spans="1:7" s="17" customFormat="1" ht="21.75" customHeight="1" x14ac:dyDescent="0.2">
      <c r="A11" s="63" t="s">
        <v>11</v>
      </c>
      <c r="B11" s="19" t="str">
        <f>"€/"&amp;$B$6</f>
        <v>€/EH</v>
      </c>
      <c r="C11" s="59">
        <v>8</v>
      </c>
      <c r="D11" s="60">
        <v>9</v>
      </c>
      <c r="E11" s="60">
        <v>9</v>
      </c>
      <c r="F11" s="61">
        <v>11</v>
      </c>
    </row>
    <row r="12" spans="1:7" s="21" customFormat="1" ht="21.75" customHeight="1" x14ac:dyDescent="0.2">
      <c r="A12" s="49" t="s">
        <v>12</v>
      </c>
      <c r="B12" s="50" t="str">
        <f>"€/"&amp;$B$6</f>
        <v>€/EH</v>
      </c>
      <c r="C12" s="51">
        <f>C11-C10</f>
        <v>-2</v>
      </c>
      <c r="D12" s="52">
        <f>D11-D10</f>
        <v>-1</v>
      </c>
      <c r="E12" s="52">
        <f>E11-E10</f>
        <v>-1</v>
      </c>
      <c r="F12" s="53">
        <f>F11-F10</f>
        <v>1</v>
      </c>
      <c r="G12" s="17"/>
    </row>
    <row r="13" spans="1:7" s="17" customFormat="1" ht="21.75" customHeight="1" x14ac:dyDescent="0.2">
      <c r="A13" s="18"/>
      <c r="B13" s="19"/>
      <c r="C13" s="22"/>
      <c r="D13" s="23"/>
      <c r="E13" s="23"/>
      <c r="F13" s="24"/>
      <c r="G13" s="21"/>
    </row>
    <row r="14" spans="1:7" s="17" customFormat="1" ht="21.75" customHeight="1" x14ac:dyDescent="0.2">
      <c r="A14" s="62" t="s">
        <v>13</v>
      </c>
      <c r="B14" s="25" t="str">
        <f>"€/"&amp;$B$6</f>
        <v>€/EH</v>
      </c>
      <c r="C14" s="56">
        <v>3</v>
      </c>
      <c r="D14" s="57">
        <v>3</v>
      </c>
      <c r="E14" s="57">
        <v>3</v>
      </c>
      <c r="F14" s="58">
        <v>3</v>
      </c>
      <c r="G14" s="21"/>
    </row>
    <row r="15" spans="1:7" s="17" customFormat="1" ht="21.75" customHeight="1" x14ac:dyDescent="0.2">
      <c r="A15" s="63" t="s">
        <v>14</v>
      </c>
      <c r="B15" s="19" t="str">
        <f>"€/"&amp;$B$6</f>
        <v>€/EH</v>
      </c>
      <c r="C15" s="59">
        <v>3</v>
      </c>
      <c r="D15" s="60">
        <v>3.5</v>
      </c>
      <c r="E15" s="60">
        <v>1</v>
      </c>
      <c r="F15" s="61">
        <v>3.2</v>
      </c>
      <c r="G15" s="21"/>
    </row>
    <row r="16" spans="1:7" s="21" customFormat="1" ht="21.75" customHeight="1" x14ac:dyDescent="0.2">
      <c r="A16" s="49" t="s">
        <v>15</v>
      </c>
      <c r="B16" s="50" t="str">
        <f>"€/"&amp;$B$6</f>
        <v>€/EH</v>
      </c>
      <c r="C16" s="51">
        <f>C14-C15</f>
        <v>0</v>
      </c>
      <c r="D16" s="52">
        <f>D14-D15</f>
        <v>-0.5</v>
      </c>
      <c r="E16" s="52">
        <f>E14-E15</f>
        <v>2</v>
      </c>
      <c r="F16" s="53">
        <f>F14-F15</f>
        <v>-0.20000000000000018</v>
      </c>
    </row>
    <row r="17" spans="1:7" s="17" customFormat="1" ht="21.75" customHeight="1" x14ac:dyDescent="0.2">
      <c r="A17" s="18"/>
      <c r="B17" s="19"/>
      <c r="C17" s="22"/>
      <c r="D17" s="23"/>
      <c r="E17" s="23"/>
      <c r="F17" s="24"/>
      <c r="G17" s="21"/>
    </row>
    <row r="18" spans="1:7" s="17" customFormat="1" ht="21.75" customHeight="1" x14ac:dyDescent="0.2">
      <c r="A18" s="62" t="s">
        <v>16</v>
      </c>
      <c r="B18" s="25" t="str">
        <f>"€/"&amp;$B$6</f>
        <v>€/EH</v>
      </c>
      <c r="C18" s="8">
        <f t="shared" ref="C18:F19" si="0">C10-C14</f>
        <v>7</v>
      </c>
      <c r="D18" s="9">
        <f t="shared" si="0"/>
        <v>7</v>
      </c>
      <c r="E18" s="9">
        <f t="shared" si="0"/>
        <v>7</v>
      </c>
      <c r="F18" s="10">
        <f t="shared" si="0"/>
        <v>7</v>
      </c>
      <c r="G18" s="21"/>
    </row>
    <row r="19" spans="1:7" s="17" customFormat="1" ht="21.75" customHeight="1" x14ac:dyDescent="0.2">
      <c r="A19" s="63" t="s">
        <v>17</v>
      </c>
      <c r="B19" s="19" t="str">
        <f>"€/"&amp;$B$6</f>
        <v>€/EH</v>
      </c>
      <c r="C19" s="11">
        <f t="shared" si="0"/>
        <v>5</v>
      </c>
      <c r="D19" s="12">
        <f t="shared" si="0"/>
        <v>5.5</v>
      </c>
      <c r="E19" s="12">
        <f t="shared" si="0"/>
        <v>8</v>
      </c>
      <c r="F19" s="13">
        <f t="shared" si="0"/>
        <v>7.8</v>
      </c>
      <c r="G19" s="21"/>
    </row>
    <row r="20" spans="1:7" s="21" customFormat="1" ht="21.75" customHeight="1" x14ac:dyDescent="0.2">
      <c r="A20" s="49" t="s">
        <v>18</v>
      </c>
      <c r="B20" s="50" t="str">
        <f>"€/"&amp;$B$6</f>
        <v>€/EH</v>
      </c>
      <c r="C20" s="51">
        <f>C19-C18</f>
        <v>-2</v>
      </c>
      <c r="D20" s="52">
        <f>D19-D18</f>
        <v>-1.5</v>
      </c>
      <c r="E20" s="52">
        <f>E19-E18</f>
        <v>1</v>
      </c>
      <c r="F20" s="53">
        <f>F19-F18</f>
        <v>0.79999999999999982</v>
      </c>
    </row>
    <row r="21" spans="1:7" s="17" customFormat="1" ht="21.75" customHeight="1" x14ac:dyDescent="0.2">
      <c r="A21" s="18"/>
      <c r="B21" s="19"/>
      <c r="C21" s="22"/>
      <c r="D21" s="23"/>
      <c r="E21" s="23"/>
      <c r="F21" s="24"/>
      <c r="G21" s="21"/>
    </row>
    <row r="22" spans="1:7" s="17" customFormat="1" ht="21.75" customHeight="1" x14ac:dyDescent="0.2">
      <c r="A22" s="62" t="s">
        <v>19</v>
      </c>
      <c r="B22" s="26" t="s">
        <v>20</v>
      </c>
      <c r="C22" s="27">
        <f>C6*C10</f>
        <v>100000</v>
      </c>
      <c r="D22" s="28">
        <f>D6*D10</f>
        <v>80000</v>
      </c>
      <c r="E22" s="28">
        <f>E6*E10</f>
        <v>80000</v>
      </c>
      <c r="F22" s="29">
        <f>F6*F10</f>
        <v>100000</v>
      </c>
      <c r="G22" s="16">
        <f>SUM(C22:F22)</f>
        <v>360000</v>
      </c>
    </row>
    <row r="23" spans="1:7" s="17" customFormat="1" ht="21.75" customHeight="1" x14ac:dyDescent="0.2">
      <c r="A23" s="63" t="s">
        <v>21</v>
      </c>
      <c r="B23" s="30" t="s">
        <v>20</v>
      </c>
      <c r="C23" s="22">
        <f>-C14*C6</f>
        <v>-30000</v>
      </c>
      <c r="D23" s="23">
        <f>-D14*D6</f>
        <v>-24000</v>
      </c>
      <c r="E23" s="23">
        <f>-E14*E6</f>
        <v>-24000</v>
      </c>
      <c r="F23" s="24">
        <f>-F14*F6</f>
        <v>-30000</v>
      </c>
      <c r="G23" s="20">
        <f>SUM(C23:F23)</f>
        <v>-108000</v>
      </c>
    </row>
    <row r="24" spans="1:7" s="21" customFormat="1" ht="21.75" customHeight="1" x14ac:dyDescent="0.2">
      <c r="A24" s="49" t="s">
        <v>22</v>
      </c>
      <c r="B24" s="50" t="s">
        <v>20</v>
      </c>
      <c r="C24" s="51">
        <f>SUM(C22:C23)</f>
        <v>70000</v>
      </c>
      <c r="D24" s="52">
        <f>SUM(D22:D23)</f>
        <v>56000</v>
      </c>
      <c r="E24" s="52">
        <f>SUM(E22:E23)</f>
        <v>56000</v>
      </c>
      <c r="F24" s="53">
        <f>SUM(F22:F23)</f>
        <v>70000</v>
      </c>
      <c r="G24" s="54">
        <f>SUM(C24:F24)</f>
        <v>252000</v>
      </c>
    </row>
    <row r="25" spans="1:7" s="17" customFormat="1" ht="21.75" customHeight="1" x14ac:dyDescent="0.2">
      <c r="A25" s="18"/>
      <c r="B25" s="19"/>
      <c r="C25" s="22"/>
      <c r="D25" s="23"/>
      <c r="E25" s="23"/>
      <c r="F25" s="24"/>
      <c r="G25" s="21"/>
    </row>
    <row r="26" spans="1:7" s="17" customFormat="1" ht="21.75" customHeight="1" x14ac:dyDescent="0.2">
      <c r="A26" s="62" t="s">
        <v>23</v>
      </c>
      <c r="B26" s="26" t="s">
        <v>20</v>
      </c>
      <c r="C26" s="27">
        <f>C7*C11</f>
        <v>56000</v>
      </c>
      <c r="D26" s="28">
        <f>D7*D11</f>
        <v>81000</v>
      </c>
      <c r="E26" s="28">
        <f>E7*E11</f>
        <v>90000</v>
      </c>
      <c r="F26" s="29">
        <f>F7*F11</f>
        <v>121000</v>
      </c>
      <c r="G26" s="16">
        <f>SUM(C26:F26)</f>
        <v>348000</v>
      </c>
    </row>
    <row r="27" spans="1:7" s="17" customFormat="1" ht="21.75" customHeight="1" x14ac:dyDescent="0.2">
      <c r="A27" s="63" t="s">
        <v>24</v>
      </c>
      <c r="B27" s="30" t="s">
        <v>20</v>
      </c>
      <c r="C27" s="22">
        <f>-C7*C15</f>
        <v>-21000</v>
      </c>
      <c r="D27" s="23">
        <f>-D7*D15</f>
        <v>-31500</v>
      </c>
      <c r="E27" s="23">
        <f>-E7*E15</f>
        <v>-10000</v>
      </c>
      <c r="F27" s="24">
        <f>-F7*F15</f>
        <v>-35200</v>
      </c>
      <c r="G27" s="20">
        <f>SUM(C27:F27)</f>
        <v>-97700</v>
      </c>
    </row>
    <row r="28" spans="1:7" s="21" customFormat="1" ht="21.75" customHeight="1" x14ac:dyDescent="0.2">
      <c r="A28" s="49" t="s">
        <v>25</v>
      </c>
      <c r="B28" s="50" t="s">
        <v>20</v>
      </c>
      <c r="C28" s="51">
        <f>SUM(C26:C27)</f>
        <v>35000</v>
      </c>
      <c r="D28" s="52">
        <f>SUM(D26:D27)</f>
        <v>49500</v>
      </c>
      <c r="E28" s="52">
        <f>SUM(E26:E27)</f>
        <v>80000</v>
      </c>
      <c r="F28" s="53">
        <f>SUM(F26:F27)</f>
        <v>85800</v>
      </c>
      <c r="G28" s="54">
        <f>SUM(C28:F28)</f>
        <v>250300</v>
      </c>
    </row>
    <row r="29" spans="1:7" s="17" customFormat="1" ht="21.75" customHeight="1" x14ac:dyDescent="0.2">
      <c r="A29" s="18"/>
      <c r="B29" s="19"/>
      <c r="C29" s="22"/>
      <c r="D29" s="23"/>
      <c r="E29" s="23"/>
      <c r="F29" s="24"/>
      <c r="G29" s="21"/>
    </row>
    <row r="30" spans="1:7" s="21" customFormat="1" ht="21.75" customHeight="1" x14ac:dyDescent="0.2">
      <c r="A30" s="49" t="s">
        <v>18</v>
      </c>
      <c r="B30" s="50" t="s">
        <v>20</v>
      </c>
      <c r="C30" s="51">
        <f>C28-C24</f>
        <v>-35000</v>
      </c>
      <c r="D30" s="52">
        <f>D28-D24</f>
        <v>-6500</v>
      </c>
      <c r="E30" s="52">
        <f>E28-E24</f>
        <v>24000</v>
      </c>
      <c r="F30" s="53">
        <f>F28-F24</f>
        <v>15800</v>
      </c>
      <c r="G30" s="54">
        <f>SUM(C30:F30)</f>
        <v>-1700</v>
      </c>
    </row>
    <row r="31" spans="1:7" s="17" customFormat="1" ht="21.75" customHeight="1" x14ac:dyDescent="0.2">
      <c r="A31" s="18"/>
      <c r="B31" s="19"/>
      <c r="C31" s="22"/>
      <c r="D31" s="23"/>
      <c r="E31" s="23"/>
      <c r="F31" s="24"/>
      <c r="G31" s="21"/>
    </row>
    <row r="32" spans="1:7" s="21" customFormat="1" ht="21.75" customHeight="1" x14ac:dyDescent="0.2">
      <c r="A32" s="64" t="s">
        <v>26</v>
      </c>
      <c r="B32" s="31" t="s">
        <v>20</v>
      </c>
      <c r="C32" s="32">
        <f>C8*(C10-C14)</f>
        <v>-21000</v>
      </c>
      <c r="D32" s="33">
        <f>D8*(D10-D14)</f>
        <v>7000</v>
      </c>
      <c r="E32" s="33">
        <f>E8*(E10-E14)</f>
        <v>14000</v>
      </c>
      <c r="F32" s="34">
        <f>F8*(F10-F14)</f>
        <v>7000</v>
      </c>
      <c r="G32" s="16">
        <f>SUM(C32:F32)</f>
        <v>7000</v>
      </c>
    </row>
    <row r="33" spans="1:7" s="21" customFormat="1" ht="21.75" customHeight="1" x14ac:dyDescent="0.2">
      <c r="A33" s="65" t="s">
        <v>27</v>
      </c>
      <c r="B33" s="35" t="s">
        <v>20</v>
      </c>
      <c r="C33" s="36">
        <f>C12*C6</f>
        <v>-20000</v>
      </c>
      <c r="D33" s="37">
        <f>D12*D6</f>
        <v>-8000</v>
      </c>
      <c r="E33" s="37">
        <f>E12*E6</f>
        <v>-8000</v>
      </c>
      <c r="F33" s="38">
        <f>F12*F6</f>
        <v>10000</v>
      </c>
      <c r="G33" s="20">
        <f>SUM(C33:F33)</f>
        <v>-26000</v>
      </c>
    </row>
    <row r="34" spans="1:7" s="21" customFormat="1" ht="21.75" customHeight="1" x14ac:dyDescent="0.2">
      <c r="A34" s="65" t="s">
        <v>28</v>
      </c>
      <c r="B34" s="35" t="s">
        <v>20</v>
      </c>
      <c r="C34" s="36">
        <f>C16*C6</f>
        <v>0</v>
      </c>
      <c r="D34" s="37">
        <f>D16*D6</f>
        <v>-4000</v>
      </c>
      <c r="E34" s="37">
        <f>E16*E6</f>
        <v>16000</v>
      </c>
      <c r="F34" s="38">
        <f>F16*F6</f>
        <v>-2000.0000000000018</v>
      </c>
      <c r="G34" s="20">
        <f>SUM(C34:F34)</f>
        <v>9999.9999999999982</v>
      </c>
    </row>
    <row r="35" spans="1:7" s="21" customFormat="1" ht="21.75" customHeight="1" x14ac:dyDescent="0.2">
      <c r="A35" s="65" t="s">
        <v>29</v>
      </c>
      <c r="B35" s="35" t="s">
        <v>20</v>
      </c>
      <c r="C35" s="36">
        <f>C20*C8</f>
        <v>6000</v>
      </c>
      <c r="D35" s="37">
        <f>D20*D8</f>
        <v>-1500</v>
      </c>
      <c r="E35" s="37">
        <f>E20*E8</f>
        <v>2000</v>
      </c>
      <c r="F35" s="38">
        <f>F20*F8</f>
        <v>799.99999999999977</v>
      </c>
      <c r="G35" s="20">
        <f>SUM(C35:F35)</f>
        <v>7300</v>
      </c>
    </row>
    <row r="36" spans="1:7" s="21" customFormat="1" ht="21.75" customHeight="1" x14ac:dyDescent="0.2">
      <c r="A36" s="49" t="s">
        <v>30</v>
      </c>
      <c r="B36" s="50" t="s">
        <v>20</v>
      </c>
      <c r="C36" s="51">
        <f>SUM(C32:C35)</f>
        <v>-35000</v>
      </c>
      <c r="D36" s="52">
        <f>SUM(D32:D35)</f>
        <v>-6500</v>
      </c>
      <c r="E36" s="52">
        <f>SUM(E32:E35)</f>
        <v>24000</v>
      </c>
      <c r="F36" s="53">
        <f>SUM(F32:F35)</f>
        <v>15799.999999999998</v>
      </c>
      <c r="G36" s="54">
        <f>SUM(C36:F36)</f>
        <v>-1700.0000000000018</v>
      </c>
    </row>
    <row r="37" spans="1:7" x14ac:dyDescent="0.2">
      <c r="C37" s="41"/>
      <c r="D37" s="41"/>
      <c r="E37" s="41"/>
      <c r="F37" s="41"/>
    </row>
    <row r="38" spans="1:7" x14ac:dyDescent="0.2">
      <c r="B38" s="39"/>
      <c r="G38" s="39"/>
    </row>
    <row r="39" spans="1:7" x14ac:dyDescent="0.2">
      <c r="B39" s="39"/>
      <c r="G39" s="39"/>
    </row>
    <row r="40" spans="1:7" x14ac:dyDescent="0.2">
      <c r="B40" s="39"/>
      <c r="G40" s="39"/>
    </row>
    <row r="41" spans="1:7" x14ac:dyDescent="0.2">
      <c r="B41" s="39"/>
      <c r="G41" s="39"/>
    </row>
    <row r="42" spans="1:7" x14ac:dyDescent="0.2">
      <c r="B42" s="39"/>
      <c r="G42" s="39"/>
    </row>
    <row r="43" spans="1:7" x14ac:dyDescent="0.2">
      <c r="B43" s="39"/>
      <c r="G43" s="39"/>
    </row>
    <row r="44" spans="1:7" x14ac:dyDescent="0.2">
      <c r="B44" s="39"/>
      <c r="G44" s="39"/>
    </row>
  </sheetData>
  <phoneticPr fontId="0" type="noConversion"/>
  <dataValidations count="1">
    <dataValidation type="decimal" operator="greaterThan" allowBlank="1" showInputMessage="1" showErrorMessage="1" errorTitle="Positive Zahlen" error="Bitte nur positive Zahlen erfassen." promptTitle="Positive Zahlen" prompt="Bitte nur positive Zahlen erfassen." sqref="C6:F7 C10:F11 C14:F15" xr:uid="{00000000-0002-0000-0000-000000000000}">
      <formula1>0</formula1>
    </dataValidation>
  </dataValidations>
  <printOptions horizontalCentered="1" verticalCentered="1"/>
  <pageMargins left="0.78740157480314965" right="0.78740157480314965" top="0.47244094488188981" bottom="0.43307086614173229" header="0.27559055118110237" footer="0.19685039370078741"/>
  <pageSetup paperSize="9" scale="67" orientation="landscape" horizontalDpi="4294967293" r:id="rId1"/>
  <headerFooter alignWithMargins="0">
    <oddFooter>&amp;Lwww.business-wissen.de&amp;R&amp;Z&amp;F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Abweichung</vt:lpstr>
      <vt:lpstr>Abweichung!Druckbereich</vt:lpstr>
    </vt:vector>
  </TitlesOfParts>
  <Company>b-wise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Abweichungsanalyse</dc:title>
  <dc:subject>Vertrieb</dc:subject>
  <dc:creator>www.business-wissen.de</dc:creator>
  <cp:lastModifiedBy>Jürgen Fleig</cp:lastModifiedBy>
  <cp:lastPrinted>2012-03-11T15:36:36Z</cp:lastPrinted>
  <dcterms:created xsi:type="dcterms:W3CDTF">2012-03-11T13:39:07Z</dcterms:created>
  <dcterms:modified xsi:type="dcterms:W3CDTF">2019-07-03T15:08:59Z</dcterms:modified>
</cp:coreProperties>
</file>