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Steuerberater/Lohnabrechnung/Lohnabrechnung 2026/"/>
    </mc:Choice>
  </mc:AlternateContent>
  <xr:revisionPtr revIDLastSave="0" documentId="13_ncr:1_{03016580-4C7A-CF42-8D2C-43F512C60C9A}" xr6:coauthVersionLast="47" xr6:coauthVersionMax="47" xr10:uidLastSave="{00000000-0000-0000-0000-000000000000}"/>
  <bookViews>
    <workbookView xWindow="24480" yWindow="23460" windowWidth="27840" windowHeight="19400" activeTab="1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2" i="3"/>
  <c r="H28" i="3"/>
  <c r="H9" i="3"/>
  <c r="H18" i="3"/>
  <c r="H21" i="3"/>
  <c r="H29" i="3"/>
  <c r="H13" i="3"/>
  <c r="H25" i="3"/>
  <c r="H23" i="3"/>
  <c r="H11" i="3"/>
  <c r="H22" i="3"/>
  <c r="H20" i="3"/>
  <c r="H3" i="3"/>
  <c r="H14" i="3"/>
  <c r="H2" i="3"/>
  <c r="H16" i="3"/>
  <c r="H15" i="3"/>
  <c r="H6" i="3"/>
  <c r="H31" i="3"/>
  <c r="H24" i="3"/>
  <c r="H30" i="3"/>
  <c r="H8" i="3"/>
  <c r="H10" i="3"/>
  <c r="H7" i="3"/>
  <c r="H4" i="3"/>
  <c r="H17" i="3"/>
  <c r="H27"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0" i="10"/>
  <c r="H21" i="6"/>
  <c r="H15" i="9"/>
  <c r="H31" i="8"/>
  <c r="H15" i="10"/>
  <c r="H6" i="10"/>
  <c r="H17" i="6"/>
  <c r="H9" i="5"/>
  <c r="H32" i="10"/>
  <c r="H26" i="6"/>
  <c r="H3" i="2"/>
  <c r="H13" i="4"/>
  <c r="H24" i="1"/>
  <c r="H27" i="9"/>
  <c r="H17" i="7"/>
  <c r="H23" i="2"/>
  <c r="H11" i="2"/>
  <c r="H7" i="12"/>
  <c r="H5" i="12"/>
  <c r="H16" i="8"/>
  <c r="H12" i="2"/>
  <c r="H26" i="3"/>
  <c r="H5" i="8"/>
  <c r="H18" i="8"/>
  <c r="H31" i="6"/>
  <c r="H17" i="10"/>
  <c r="H14" i="6"/>
  <c r="H22" i="9"/>
  <c r="H10" i="8"/>
  <c r="H21" i="10"/>
  <c r="H20" i="10"/>
  <c r="H2" i="5"/>
  <c r="H25" i="10"/>
  <c r="H19" i="6"/>
  <c r="H24" i="2"/>
  <c r="H20" i="4"/>
  <c r="H26" i="8"/>
  <c r="H9" i="1"/>
  <c r="H3" i="9"/>
  <c r="H6" i="5"/>
  <c r="H8" i="9"/>
  <c r="H24" i="8"/>
  <c r="H14" i="10"/>
  <c r="H13" i="10"/>
  <c r="H24" i="6"/>
  <c r="H30" i="5"/>
  <c r="H11" i="10"/>
  <c r="H19" i="11"/>
  <c r="H10" i="2"/>
  <c r="H20" i="8"/>
  <c r="H4" i="4"/>
  <c r="H20" i="9"/>
  <c r="H24" i="7"/>
  <c r="H16" i="2"/>
  <c r="H24" i="12"/>
  <c r="H28" i="1"/>
  <c r="H14" i="8"/>
  <c r="H7" i="7"/>
  <c r="H26" i="2"/>
  <c r="H22" i="12"/>
  <c r="H19" i="8"/>
  <c r="H32" i="8"/>
  <c r="H12" i="11"/>
  <c r="H17" i="2"/>
  <c r="H6" i="8"/>
  <c r="H18" i="4"/>
  <c r="H6" i="9"/>
  <c r="H31" i="7"/>
  <c r="H4" i="7"/>
  <c r="H17" i="12"/>
  <c r="H14" i="7"/>
  <c r="H5" i="2"/>
  <c r="H12" i="8"/>
  <c r="H18" i="9"/>
  <c r="H5" i="9"/>
  <c r="H23" i="1"/>
  <c r="H24" i="9"/>
  <c r="H27" i="5"/>
  <c r="H29" i="9"/>
  <c r="H12" i="5"/>
  <c r="H7" i="10"/>
  <c r="H27" i="10"/>
  <c r="H3" i="6"/>
  <c r="H23" i="5"/>
  <c r="H7" i="9"/>
  <c r="H7" i="1"/>
  <c r="H28" i="8"/>
  <c r="H29" i="12"/>
  <c r="H11" i="8"/>
  <c r="H2" i="1"/>
  <c r="H31" i="9"/>
  <c r="H20" i="5"/>
  <c r="H13" i="6"/>
  <c r="H19" i="5"/>
  <c r="H28" i="10"/>
  <c r="H16" i="10"/>
  <c r="H22" i="1"/>
  <c r="H6" i="2"/>
  <c r="H21" i="9"/>
  <c r="H26" i="11"/>
  <c r="H6" i="11"/>
  <c r="H27" i="8"/>
  <c r="H11" i="4"/>
  <c r="H18" i="5"/>
  <c r="H26" i="1"/>
  <c r="H11" i="7"/>
  <c r="H10" i="12"/>
  <c r="H21" i="1"/>
  <c r="H7" i="8"/>
  <c r="H21" i="7"/>
  <c r="H12" i="4"/>
  <c r="H15" i="12"/>
  <c r="H24" i="5"/>
  <c r="H5" i="11"/>
  <c r="H13" i="8"/>
  <c r="H11" i="9"/>
  <c r="H4" i="5"/>
  <c r="H5" i="1"/>
  <c r="H32" i="7"/>
  <c r="H3" i="12"/>
  <c r="H14" i="1"/>
  <c r="H30" i="4"/>
  <c r="H15" i="8"/>
  <c r="H5" i="4"/>
  <c r="H8" i="12"/>
  <c r="H31" i="5"/>
  <c r="H5" i="5"/>
  <c r="H26" i="7"/>
  <c r="H23" i="10"/>
  <c r="H31" i="12"/>
  <c r="H9" i="4"/>
  <c r="H19" i="4"/>
  <c r="H10" i="5"/>
  <c r="H25" i="5"/>
  <c r="H19" i="1"/>
  <c r="H17" i="11"/>
  <c r="H2" i="4"/>
  <c r="H8" i="8"/>
  <c r="H22" i="6"/>
  <c r="H17" i="5"/>
  <c r="H19" i="10"/>
  <c r="H30" i="1"/>
  <c r="H17" i="9"/>
  <c r="H13" i="5"/>
  <c r="H20" i="6"/>
  <c r="H26" i="5"/>
  <c r="H19" i="7"/>
  <c r="H9" i="10"/>
  <c r="H15" i="1"/>
  <c r="H13" i="2"/>
  <c r="H14" i="9"/>
  <c r="H20" i="11"/>
  <c r="H8" i="1"/>
  <c r="H27" i="2"/>
  <c r="H28" i="9"/>
  <c r="H25" i="11"/>
  <c r="H13" i="11"/>
  <c r="H27" i="12"/>
  <c r="H25" i="9"/>
  <c r="H11" i="5"/>
  <c r="H12" i="1"/>
  <c r="H25" i="7"/>
  <c r="H31" i="11"/>
  <c r="H29" i="8"/>
  <c r="H12" i="9"/>
  <c r="H6" i="12"/>
  <c r="H16" i="1"/>
  <c r="H10" i="9"/>
  <c r="H15" i="11"/>
  <c r="H27" i="6"/>
  <c r="H18" i="7"/>
  <c r="H25" i="12"/>
  <c r="H3" i="11"/>
  <c r="H16" i="4"/>
  <c r="H22" i="8"/>
  <c r="H26" i="4"/>
  <c r="H19" i="9"/>
  <c r="H3" i="5"/>
  <c r="H15" i="7"/>
  <c r="H20" i="12"/>
  <c r="H32" i="5"/>
  <c r="H21" i="4"/>
  <c r="H16" i="9"/>
  <c r="H29" i="11"/>
  <c r="H6" i="6"/>
  <c r="H21" i="2"/>
  <c r="H5" i="7"/>
  <c r="H30" i="10"/>
  <c r="H29" i="1"/>
  <c r="H20" i="2"/>
  <c r="H23" i="6"/>
  <c r="H18" i="11"/>
  <c r="H27" i="11"/>
  <c r="H4" i="9"/>
  <c r="H14" i="4"/>
  <c r="H2" i="9"/>
  <c r="H8" i="11"/>
  <c r="H21" i="5"/>
  <c r="H14" i="2"/>
  <c r="H12" i="7"/>
  <c r="H2" i="10"/>
  <c r="H16" i="7"/>
  <c r="H8" i="4"/>
  <c r="H30" i="6"/>
  <c r="H4" i="11"/>
  <c r="H28" i="4"/>
  <c r="H9" i="9"/>
  <c r="H22" i="11"/>
  <c r="H14" i="5"/>
  <c r="H7" i="2"/>
  <c r="H30" i="11"/>
  <c r="H4" i="6"/>
  <c r="H2" i="7"/>
  <c r="H29" i="4"/>
  <c r="H16" i="6"/>
  <c r="H11" i="11"/>
  <c r="H22" i="7"/>
  <c r="H13" i="12"/>
  <c r="H23" i="12"/>
  <c r="H21" i="11"/>
  <c r="H18" i="1"/>
  <c r="H27" i="1"/>
  <c r="H4" i="12"/>
  <c r="H10" i="11"/>
  <c r="H23" i="4"/>
  <c r="H10" i="4"/>
  <c r="H29" i="6"/>
  <c r="H26" i="9"/>
  <c r="H26" i="10"/>
  <c r="H9" i="6"/>
  <c r="H15" i="2"/>
  <c r="H8" i="7"/>
  <c r="H30" i="8"/>
  <c r="H3" i="4"/>
  <c r="H8" i="6"/>
  <c r="H8" i="5"/>
  <c r="H7" i="4"/>
  <c r="H23" i="9"/>
  <c r="H6" i="7"/>
  <c r="H28" i="5"/>
  <c r="H28" i="2"/>
  <c r="H23" i="11"/>
  <c r="H18" i="6"/>
  <c r="H9" i="7"/>
  <c r="H22" i="4"/>
  <c r="H17" i="1"/>
  <c r="H9" i="12"/>
  <c r="H7" i="11"/>
  <c r="H4" i="1"/>
  <c r="H6" i="1"/>
  <c r="H18" i="12"/>
  <c r="H24" i="11"/>
  <c r="H24" i="10"/>
  <c r="H30" i="9"/>
  <c r="H27" i="7"/>
  <c r="H7" i="5"/>
  <c r="H8" i="10"/>
  <c r="H9" i="11"/>
  <c r="H25" i="6"/>
  <c r="H23" i="7"/>
  <c r="H15" i="4"/>
  <c r="H2" i="6"/>
  <c r="H29" i="2"/>
  <c r="H29" i="7"/>
  <c r="H3" i="1"/>
  <c r="H30" i="12"/>
  <c r="H14" i="11"/>
  <c r="H32" i="1"/>
  <c r="H20" i="1"/>
  <c r="H32" i="12"/>
  <c r="H19" i="12"/>
  <c r="H23" i="8"/>
  <c r="H17" i="4"/>
  <c r="H15" i="6"/>
  <c r="H29" i="5"/>
  <c r="H5" i="10"/>
  <c r="H18" i="10"/>
  <c r="H12" i="6"/>
  <c r="H6" i="4"/>
  <c r="H10" i="1"/>
  <c r="H2" i="12"/>
  <c r="H9" i="2"/>
  <c r="H25" i="2"/>
  <c r="H14" i="12"/>
  <c r="H28" i="7"/>
  <c r="H19" i="2"/>
  <c r="H31" i="10"/>
  <c r="H28" i="6"/>
  <c r="H13" i="7"/>
  <c r="H17" i="8"/>
  <c r="H29" i="10"/>
  <c r="H2" i="11"/>
  <c r="H11" i="6"/>
  <c r="H30" i="7"/>
  <c r="H4" i="10"/>
  <c r="H5" i="6"/>
  <c r="H8" i="2"/>
  <c r="H27" i="4"/>
  <c r="H31" i="1"/>
  <c r="H16" i="12"/>
  <c r="H28" i="11"/>
  <c r="H11" i="1"/>
  <c r="H4" i="2"/>
  <c r="H21" i="12"/>
  <c r="H12" i="12"/>
  <c r="H2" i="8"/>
  <c r="H31" i="4"/>
  <c r="H19" i="3"/>
  <c r="H15" i="5"/>
  <c r="H12" i="10"/>
  <c r="H7" i="6"/>
  <c r="H20" i="7"/>
  <c r="H3" i="8"/>
  <c r="H22" i="10"/>
  <c r="H16" i="11"/>
  <c r="H10" i="6"/>
  <c r="H16" i="5"/>
  <c r="H2" i="2"/>
  <c r="H18" i="2"/>
  <c r="H28" i="12"/>
  <c r="H26" i="12"/>
  <c r="H9" i="8"/>
  <c r="H24" i="4"/>
  <c r="H12" i="3"/>
  <c r="H22" i="5"/>
  <c r="H25" i="8"/>
  <c r="H25" i="4"/>
  <c r="H13" i="9"/>
  <c r="H3" i="7"/>
  <c r="H21" i="8"/>
  <c r="H3" i="10"/>
  <c r="H22" i="2"/>
  <c r="H10" i="7"/>
  <c r="H5" i="3"/>
  <c r="H4" i="8"/>
  <c r="H25" i="1"/>
  <c r="H13" i="1"/>
  <c r="H11" i="12"/>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<sst xmlns="http://schemas.openxmlformats.org/spreadsheetml/2006/main" count="425" uniqueCount="73">
  <si>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</si>
  <si>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</si>
  <si>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</si>
  <si>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</si>
  <si>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</si>
  <si>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</si>
  <si>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</si>
  <si>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</si>
  <si>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</si>
  <si>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</si>
  <si>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</si>
  <si>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</si>
  <si>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</si>
  <si>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</si>
  <si>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</si>
  <si>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</si>
  <si>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</si>
  <si>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</si>
  <si>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</si>
  <si>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</si>
  <si>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</si>
  <si>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</si>
  <si>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</si>
  <si>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</si>
  <si>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</si>
  <si>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</si>
  <si>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</si>
  <si>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</si>
  <si>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</si>
  <si>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</si>
  <si>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</si>
  <si>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</si>
  <si>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</si>
  <si>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</si>
  <si>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</si>
  <si>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</si>
  <si>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</si>
  <si>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</si>
  <si>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</si>
  <si>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</si>
  <si>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</si>
  <si>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</si>
  <si>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Max Mustermann</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</si>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</sst>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61</v>
      </c>
      <c r="I1" s="20" t="s">
        <v>7</v>
      </c>
      <c r="J1" s="20" t="s">
        <v>36</v>
      </c>
      <c r="K1" s="19" t="s">
        <v>68</v>
      </c>
      <c r="L1" s="19" t="s">
        <v>70</v>
      </c>
      <c r="M1" s="36" t="str">
        <f>TEXT(A2,"MMMM")&amp;" "&amp;YEAR(A2)</f>
        <v>Jänner 2026</v>
      </c>
      <c r="O1" s="34"/>
      <c r="Q1" s="33" t="s">
        <v>57</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72</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Max Mustermann</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60</v>
      </c>
      <c r="N7" s="27">
        <f>Gesamt!B9+Gesamt!E2-Gesamt!J2</f>
        <v>0</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58</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59</v>
      </c>
      <c r="N15">
        <f>Gesamt!B5+Gesamt!B7-Gesamt!G2</f>
        <v>25</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51</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46042</v>
      </c>
      <c r="B21" t="str">
        <f t="shared" si="0"/>
        <v>Di</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46043</v>
      </c>
      <c r="B22" t="str">
        <f t="shared" si="0"/>
        <v>Mi</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46044</v>
      </c>
      <c r="B23" t="str">
        <f t="shared" si="0"/>
        <v>Do</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46045</v>
      </c>
      <c r="B24" t="str">
        <f t="shared" si="0"/>
        <v>Fr</v>
      </c>
      <c r="G24" s="27">
        <f t="shared" si="1"/>
        <v>0</v>
      </c>
      <c r="H24" s="27">
        <f ca="1">IF(Q24&lt;&gt;"",Q24,IF(OR(C24="Feiertag",A24&lt;Gesamt!$B$11,A24&gt;Gesamt!$B$13,),0,INDIRECT("N"&amp;WEEKDAY(A24,2)+19)))</f>
        <v>6.5</v>
      </c>
      <c r="I24" s="27">
        <f t="shared" si="2"/>
        <v>0</v>
      </c>
      <c r="J24" s="7"/>
      <c r="K24" s="39"/>
      <c r="L24" s="39"/>
      <c r="M24" s="6" t="s">
        <v>48</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49</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50</v>
      </c>
      <c r="N26" s="7">
        <f>Gesamt!C36</f>
        <v>0</v>
      </c>
      <c r="O26" s="35"/>
      <c r="Q26" s="7"/>
    </row>
    <row r="27" spans="1:17" x14ac:dyDescent="0.2">
      <c r="A27" s="29">
        <v>46048</v>
      </c>
      <c r="B27" t="str">
        <f t="shared" si="0"/>
        <v>Mo</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Februar 2026</v>
      </c>
      <c r="O1" s="34"/>
      <c r="Q1" s="33" t="s">
        <v>57</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Max Mustermann</v>
      </c>
      <c r="N3" s="41"/>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60</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58</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59</v>
      </c>
      <c r="N15">
        <f>Gesamt!B5+Gesamt!B7-SUM(Gesamt!G2:G3)</f>
        <v>25</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45</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46</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47</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69</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März 2026</v>
      </c>
      <c r="O1" s="34"/>
      <c r="Q1" s="33" t="s">
        <v>57</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Max Mustermann</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60</v>
      </c>
      <c r="N7" s="27">
        <f>Gesamt!B9+SUM(Gesamt!E2:E4)-SUM(Gesamt!J2:J4)</f>
        <v>0</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58</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59</v>
      </c>
      <c r="N15">
        <f>Gesamt!B5+Gesamt!B7-SUM(Gesamt!G2:G4)</f>
        <v>25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45</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46</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47</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April 2026</v>
      </c>
      <c r="O1" s="34"/>
      <c r="Q1" s="33" t="s">
        <v>57</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Max Mustermann</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60</v>
      </c>
      <c r="N7" s="27">
        <f>Gesamt!B9+SUM(Gesamt!E2:E5)-SUM(Gesamt!J2:J5)</f>
        <v>0</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58</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59</v>
      </c>
      <c r="N15">
        <f>Gesamt!B5+Gesamt!B7-SUM(Gesamt!G2:G5)</f>
        <v>25</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44</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49</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50</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55</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69</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Mai 2026</v>
      </c>
      <c r="O1" s="34"/>
      <c r="Q1" s="33" t="s">
        <v>57</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Max Mustermann</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60</v>
      </c>
      <c r="N7" s="27">
        <f>Gesamt!B9+SUM(Gesamt!E2:E6)-SUM(Gesamt!J2:J6)</f>
        <v>0</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58</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59</v>
      </c>
      <c r="N15">
        <f>Gesamt!B5+Gesamt!B7-SUM(Gesamt!G2:G6)</f>
        <v>25</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51</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47</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48</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49</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Juni 2026</v>
      </c>
      <c r="O1" s="34"/>
      <c r="Q1" s="33" t="s">
        <v>57</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Max Mustermann</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60</v>
      </c>
      <c r="N7" s="27">
        <f>Gesamt!B9+SUM(Gesamt!E2:E7)-SUM(Gesamt!J2:J7)</f>
        <v>0</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58</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59</v>
      </c>
      <c r="N15">
        <f>Gesamt!B5+Gesamt!B7-SUM(Gesamt!G2:G7)</f>
        <v>25</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44</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45</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46</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55</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69</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61</v>
      </c>
      <c r="I1" s="31" t="s">
        <v>7</v>
      </c>
      <c r="J1" s="31" t="s">
        <v>36</v>
      </c>
      <c r="K1" s="19" t="s">
        <v>68</v>
      </c>
      <c r="L1" s="19" t="s">
        <v>70</v>
      </c>
      <c r="M1" s="37" t="str">
        <f>TEXT(A2,"MMMM")&amp;" "&amp;YEAR(A2)</f>
        <v>Juli 2026</v>
      </c>
      <c r="O1" s="34"/>
      <c r="Q1" s="33" t="s">
        <v>57</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Max Mustermann</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60</v>
      </c>
      <c r="N7" s="27">
        <f>Gesamt!B9+SUM(Gesamt!E2:E8)-SUM(Gesamt!J2:J8)</f>
        <v>0</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58</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59</v>
      </c>
      <c r="N15">
        <f>Gesamt!B5+Gesamt!B7-SUM(Gesamt!G2:G8)</f>
        <v>25</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44</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49</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50</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55</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August 2026</v>
      </c>
      <c r="O1" s="34"/>
      <c r="Q1" s="33" t="s">
        <v>57</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Max Mustermann</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60</v>
      </c>
      <c r="N7" s="27">
        <f>Gesamt!B9+SUM(Gesamt!E2:E9)-SUM(Gesamt!J2:J9)</f>
        <v>0</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58</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59</v>
      </c>
      <c r="N15">
        <f>Gesamt!B5+Gesamt!B7-SUM(Gesamt!G2:G9)</f>
        <v>25</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51</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46</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47</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48</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September 2026</v>
      </c>
      <c r="O1" s="34"/>
      <c r="Q1" s="33" t="s">
        <v>57</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Max Mustermann</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60</v>
      </c>
      <c r="N7" s="27">
        <f>Gesamt!B9+SUM(Gesamt!E2:E10)-SUM(Gesamt!J2:J10)</f>
        <v>0</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58</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59</v>
      </c>
      <c r="N15">
        <f>Gesamt!B5+Gesamt!B7-SUM(Gesamt!G2:G10)</f>
        <v>25</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44</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45</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50</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55</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69</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Oktober 2026</v>
      </c>
      <c r="O1" s="34"/>
      <c r="Q1" s="33" t="s">
        <v>57</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Max Mustermann</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60</v>
      </c>
      <c r="N7" s="27">
        <f>Gesamt!B9+SUM(Gesamt!E2:E11)-SUM(Gesamt!J2:J11)</f>
        <v>0</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58</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59</v>
      </c>
      <c r="N15">
        <f>Gesamt!B5+Gesamt!B7-SUM(Gesamt!G2:G11)</f>
        <v>25</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51</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48</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49</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50</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November 2026</v>
      </c>
      <c r="O1" s="34"/>
      <c r="Q1" s="33" t="s">
        <v>57</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Max Mustermann</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60</v>
      </c>
      <c r="N7" s="27">
        <f>Gesamt!B9+SUM(Gesamt!E2:E12)-SUM(Gesamt!J2:J12)</f>
        <v>0</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58</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59</v>
      </c>
      <c r="N15">
        <f>Gesamt!B5+Gesamt!B7-SUM(Gesamt!G2:G12)</f>
        <v>25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45</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46</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47</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69</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Dezember 2026</v>
      </c>
      <c r="O1" s="34"/>
      <c r="Q1" s="33" t="s">
        <v>57</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Max Mustermann</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60</v>
      </c>
      <c r="N7" s="27">
        <f>Gesamt!B9+SUM(Gesamt!E2:E13)-SUM(Gesamt!J2:J13)</f>
        <v>0</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58</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59</v>
      </c>
      <c r="N15">
        <f>Gesamt!B5+Gesamt!B7-SUM(Gesamt!G2:G13)</f>
        <v>25</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44</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45</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50</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55</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69</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abSelected="1" zoomScaleNormal="100" workbookViewId="0">
      <selection activeCell="E27" sqref="E27"/>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62</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42</v>
      </c>
      <c r="B3" s="42"/>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25</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53</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SUM(E2:E13)</f>
        <v>0</v>
      </c>
      <c r="F15" s="8">
        <f>SUM(F2:F13)</f>
        <v>0</v>
      </c>
      <c r="G15" s="2">
        <f>SUM(G2:G13)</f>
        <v>0</v>
      </c>
      <c r="H15" s="7">
        <f>SUM(H2:H13)</f>
        <v>0</v>
      </c>
      <c r="I15" s="7"/>
      <c r="J15" s="7">
        <f>SUM(J2:J13)</f>
        <v>0</v>
      </c>
    </row>
    <row r="16" spans="1:26" x14ac:dyDescent="0.2">
      <c r="A16" s="6" t="s">
        <v>9</v>
      </c>
      <c r="B16" s="7">
        <f>Januar!N27</f>
        <v>38.5</v>
      </c>
    </row>
    <row r="17" spans="1:7" x14ac:dyDescent="0.2">
      <c r="A17" s="6" t="s">
        <v>10</v>
      </c>
      <c r="B17" s="7">
        <f>Februar!N27</f>
        <v>38.5</v>
      </c>
      <c r="D17" s="4" t="s">
        <v>39</v>
      </c>
      <c r="E17" s="7">
        <f>SUM(E2:E13)+B9-J15</f>
        <v>0</v>
      </c>
    </row>
    <row r="18" spans="1:7" x14ac:dyDescent="0.2">
      <c r="A18" s="6" t="s">
        <v>11</v>
      </c>
      <c r="B18" s="7">
        <f>März!N27</f>
        <v>38.5</v>
      </c>
      <c r="D18" s="9" t="s">
        <v>40</v>
      </c>
      <c r="G18" s="2">
        <f>B5+B7-G15</f>
        <v>25</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43</v>
      </c>
      <c r="C29" s="3" t="s">
        <v>6</v>
      </c>
    </row>
    <row r="30" spans="1:7" x14ac:dyDescent="0.2">
      <c r="A30" s="6" t="s">
        <v>44</v>
      </c>
      <c r="C30" s="7">
        <v>8</v>
      </c>
    </row>
    <row r="31" spans="1:7" x14ac:dyDescent="0.2">
      <c r="A31" s="6" t="s">
        <v>45</v>
      </c>
      <c r="C31" s="7">
        <v>8</v>
      </c>
    </row>
    <row r="32" spans="1:7" x14ac:dyDescent="0.2">
      <c r="A32" s="6" t="s">
        <v>46</v>
      </c>
      <c r="C32" s="7">
        <v>8</v>
      </c>
    </row>
    <row r="33" spans="1:3" x14ac:dyDescent="0.2">
      <c r="A33" s="6" t="s">
        <v>47</v>
      </c>
      <c r="C33" s="7">
        <v>8</v>
      </c>
    </row>
    <row r="34" spans="1:3" x14ac:dyDescent="0.2">
      <c r="A34" s="6" t="s">
        <v>48</v>
      </c>
      <c r="C34" s="7">
        <v>6.5</v>
      </c>
    </row>
    <row r="35" spans="1:3" x14ac:dyDescent="0.2">
      <c r="A35" s="6" t="s">
        <v>49</v>
      </c>
      <c r="C35" s="7">
        <f t="shared" ref="C35:C36" si="0">IF(Z6=TRUE,$B$15/$B$37,0)</f>
        <v>0</v>
      </c>
    </row>
    <row r="36" spans="1:3" x14ac:dyDescent="0.2">
      <c r="A36" s="6" t="s">
        <v>50</v>
      </c>
      <c r="C36" s="7">
        <f t="shared" si="0"/>
        <v>0</v>
      </c>
    </row>
    <row r="37" spans="1:3" x14ac:dyDescent="0.2">
      <c r="A37" s="14" t="s">
        <v>52</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66</v>
      </c>
    </row>
    <row r="2" spans="19:21" x14ac:dyDescent="0.2">
      <c r="S2" s="16"/>
      <c r="U2" t="s">
        <v>64</v>
      </c>
    </row>
    <row r="3" spans="19:21" x14ac:dyDescent="0.2">
      <c r="S3" s="15" t="s">
        <v>35</v>
      </c>
      <c r="U3" t="s">
        <v>22</v>
      </c>
    </row>
    <row r="4" spans="19:21" x14ac:dyDescent="0.2">
      <c r="S4" s="15" t="s">
        <v>32</v>
      </c>
      <c r="U4" t="s">
        <v>63</v>
      </c>
    </row>
    <row r="5" spans="19:21" x14ac:dyDescent="0.2">
      <c r="S5" s="16"/>
      <c r="U5" t="s">
        <v>65</v>
      </c>
    </row>
    <row r="6" spans="19:21" x14ac:dyDescent="0.2">
      <c r="S6" s="17" t="s">
        <v>33</v>
      </c>
      <c r="U6" t="s">
        <v>67</v>
      </c>
    </row>
    <row r="7" spans="19:21" x14ac:dyDescent="0.2">
      <c r="S7" s="17" t="s">
        <v>34</v>
      </c>
    </row>
    <row r="8" spans="19:21" x14ac:dyDescent="0.2">
      <c r="S8" s="16"/>
    </row>
    <row r="9" spans="19:21" x14ac:dyDescent="0.2">
      <c r="S9" s="18" t="s">
        <v>54</v>
      </c>
    </row>
    <row r="20" spans="19:20" ht="15" customHeight="1" x14ac:dyDescent="0.2">
      <c r="T20" s="38"/>
    </row>
    <row r="21" spans="19:20" ht="15" customHeight="1" x14ac:dyDescent="0.2">
      <c r="T21" s="38"/>
    </row>
    <row r="23" spans="19:20" x14ac:dyDescent="0.2">
      <c r="S23" s="43" t="s">
        <v>56</v>
      </c>
    </row>
    <row r="24" spans="19:20" x14ac:dyDescent="0.2">
      <c r="S24" s="43"/>
    </row>
    <row r="27" spans="19:20" x14ac:dyDescent="0.2">
      <c r="S27" t="s">
        <v>71</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2025-12-17T09:59:07Z</dcterms:modified>
</cp:coreProperties>
</file>