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7F634A54-F1CD-324E-B04F-CF60E0FD7B8E}" xr6:coauthVersionLast="47" xr6:coauthVersionMax="47" xr10:uidLastSave="{00000000-0000-0000-0000-000000000000}"/>
  <bookViews>
    <workbookView xWindow="3960" yWindow="600" windowWidth="27280" windowHeight="1970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8" i="11"/>
  <c r="H16" i="9"/>
  <c r="H6" i="10"/>
  <c r="H19" i="7"/>
  <c r="H32" i="10"/>
  <c r="H19" i="12"/>
  <c r="H11" i="7"/>
  <c r="H8" i="12"/>
  <c r="H23" i="7"/>
  <c r="H23" i="12"/>
  <c r="H26" i="8"/>
  <c r="H26" i="11"/>
  <c r="H29" i="9"/>
  <c r="H6" i="12"/>
  <c r="H8" i="7"/>
  <c r="H15" i="11"/>
  <c r="H12" i="7"/>
  <c r="H13" i="12"/>
  <c r="H17" i="10"/>
  <c r="H19" i="10"/>
  <c r="H6" i="11"/>
  <c r="H17" i="7"/>
  <c r="H17" i="8"/>
  <c r="H31" i="12"/>
  <c r="H24" i="10"/>
  <c r="H7" i="11"/>
  <c r="H23" i="10"/>
  <c r="H8" i="9"/>
  <c r="H29" i="7"/>
  <c r="H24" i="8"/>
  <c r="H18" i="9"/>
  <c r="H30" i="9"/>
  <c r="H19" i="9"/>
  <c r="H28" i="6"/>
  <c r="H6" i="9"/>
  <c r="H15" i="8"/>
  <c r="H25" i="9"/>
  <c r="H6" i="8"/>
  <c r="H5" i="10"/>
  <c r="H25" i="7"/>
  <c r="H11" i="10"/>
  <c r="H4" i="10"/>
  <c r="H22" i="8"/>
  <c r="H16" i="11"/>
  <c r="H21" i="12"/>
  <c r="H23" i="11"/>
  <c r="H13" i="11"/>
  <c r="H10" i="8"/>
  <c r="H30" i="10"/>
  <c r="H23" i="8"/>
  <c r="H23" i="9"/>
  <c r="H9" i="9"/>
  <c r="H8" i="10"/>
  <c r="H10" i="12"/>
  <c r="H4" i="11"/>
  <c r="H31" i="11"/>
  <c r="H14" i="12"/>
  <c r="H32" i="7"/>
  <c r="H12" i="9"/>
  <c r="H20" i="12"/>
  <c r="H20" i="10"/>
  <c r="H20" i="9"/>
  <c r="H18" i="7"/>
  <c r="H30" i="7"/>
  <c r="H20" i="6"/>
  <c r="H14" i="7"/>
  <c r="H22" i="6"/>
  <c r="H18" i="12"/>
  <c r="H26" i="10"/>
  <c r="H7" i="12"/>
  <c r="H24" i="9"/>
  <c r="H3" i="11"/>
  <c r="H2" i="12"/>
  <c r="H14" i="10"/>
  <c r="H16" i="10"/>
  <c r="H7" i="7"/>
  <c r="H26" i="6"/>
  <c r="H18" i="6"/>
  <c r="H11" i="8"/>
  <c r="H31" i="6"/>
  <c r="H16" i="7"/>
  <c r="H22" i="9"/>
  <c r="H24" i="6"/>
  <c r="H27" i="6"/>
  <c r="H8" i="8"/>
  <c r="H32" i="8"/>
  <c r="H5" i="7"/>
  <c r="H20" i="8"/>
  <c r="H12" i="10"/>
  <c r="H3" i="10"/>
  <c r="H11" i="12"/>
  <c r="H29" i="10"/>
  <c r="H29" i="6"/>
  <c r="H13" i="9"/>
  <c r="H23" i="6"/>
  <c r="H20" i="11"/>
  <c r="H31" i="10"/>
  <c r="H4" i="7"/>
  <c r="H25" i="11"/>
  <c r="H25" i="6"/>
  <c r="H28" i="9"/>
  <c r="H17" i="12"/>
  <c r="H31" i="7"/>
  <c r="H9" i="11"/>
  <c r="H2" i="7"/>
  <c r="H13" i="7"/>
  <c r="H7" i="9"/>
  <c r="H27" i="11"/>
  <c r="H21" i="10"/>
  <c r="H26" i="7"/>
  <c r="H9" i="10"/>
  <c r="H13" i="10"/>
  <c r="H28" i="12"/>
  <c r="H30" i="11"/>
  <c r="H26" i="9"/>
  <c r="H31" i="8"/>
  <c r="H30" i="12"/>
  <c r="H11" i="11"/>
  <c r="H32" i="12"/>
  <c r="H5" i="11"/>
  <c r="H31" i="9"/>
  <c r="H11" i="9"/>
  <c r="H10" i="7"/>
  <c r="H24" i="12"/>
  <c r="H16" i="6"/>
  <c r="H17" i="9"/>
  <c r="H12" i="12"/>
  <c r="H25" i="10"/>
  <c r="H10" i="9"/>
  <c r="H4" i="9"/>
  <c r="H3" i="9"/>
  <c r="H30" i="6"/>
  <c r="H14" i="11"/>
  <c r="H12" i="11"/>
  <c r="H22" i="10"/>
  <c r="H21" i="7"/>
  <c r="H14" i="9"/>
  <c r="H16" i="12"/>
  <c r="H24" i="7"/>
  <c r="H10" i="10"/>
  <c r="H3" i="8"/>
  <c r="H25" i="12"/>
  <c r="H10" i="11"/>
  <c r="H29" i="11"/>
  <c r="H27" i="7"/>
  <c r="H15" i="9"/>
  <c r="H21" i="8"/>
  <c r="H28" i="10"/>
  <c r="H2" i="10"/>
  <c r="H22" i="7"/>
  <c r="H13" i="8"/>
  <c r="H5" i="9"/>
  <c r="H2" i="8"/>
  <c r="H20" i="7"/>
  <c r="H12" i="8"/>
  <c r="H15" i="12"/>
  <c r="H19" i="6"/>
  <c r="H5" i="8"/>
  <c r="H19" i="11"/>
  <c r="H21" i="9"/>
  <c r="H28" i="7"/>
  <c r="H22" i="11"/>
  <c r="H3" i="12"/>
  <c r="H18" i="8"/>
  <c r="H3" i="7"/>
  <c r="H5" i="12"/>
  <c r="H4" i="8"/>
  <c r="H30" i="8"/>
  <c r="H21" i="6"/>
  <c r="H4" i="12"/>
  <c r="H21" i="11"/>
  <c r="H2" i="9"/>
  <c r="H24" i="11"/>
  <c r="H9" i="8"/>
  <c r="H7" i="10"/>
  <c r="H25" i="8"/>
  <c r="H19" i="8"/>
  <c r="H17" i="11"/>
  <c r="H27" i="8"/>
  <c r="H29" i="12"/>
  <c r="H28" i="11"/>
  <c r="H28" i="8"/>
  <c r="H14" i="8"/>
  <c r="H15" i="7"/>
  <c r="H22" i="12"/>
  <c r="H17" i="6"/>
  <c r="H9" i="7"/>
  <c r="H7" i="8"/>
  <c r="H18" i="11"/>
  <c r="H27" i="9"/>
  <c r="H29" i="8"/>
  <c r="H18" i="10"/>
  <c r="H6" i="7"/>
  <c r="H15" i="10"/>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<sst xmlns="http://schemas.openxmlformats.org/spreadsheetml/2006/main" count="488" uniqueCount="86">
  <si>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</si>
  <si>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</si>
  <si>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</si>
  <si>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</si>
  <si>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</si>
  <si>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</si>
  <si>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</si>
  <si>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</si>
  <si>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</si>
  <si>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</si>
  <si>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</si>
  <si>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</si>
  <si>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</si>
  <si>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</si>
  <si>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</si>
  <si>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</si>
  <si>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</si>
  <si>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</si>
  <si>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</si>
  <si>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</si>
  <si>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</si>
  <si>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</si>
  <si>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</si>
  <si>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</si>
  <si>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</si>
  <si>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</si>
  <si>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</si>
  <si>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</si>
  <si>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</si>
  <si>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</si>
  <si>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</si>
  <si>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</si>
  <si>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</si>
  <si>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</si>
  <si>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</si>
  <si>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</si>
  <si>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</si>
  <si>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</si>
  <si>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</si>
  <si>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</si>
  <si>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</si>
  <si>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</si>
  <si>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</si>
  <si>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</si>
  <si>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</si>
  <si>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</si>
  <si>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</si>
  <si>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</si>
  <si>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</si>
  <si>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</si>
  <si>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</si>
  <si>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</si>
  <si>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</si>
  <si>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</si>
  <si>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</si>
  <si>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</si>
  <si>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</si>
  <si>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</si>
  <si>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</si>
  <si>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</si>
  <si>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</si>
  <si>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</si>
  <si>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</si>
  <si>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</si>
  <si>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</si>
  <si>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</si>
  <si>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</si>
  <si>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</si>
  <si>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</si>
  <si>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</si>
  <si>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</si>
  <si>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</si>
  <si>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</si>
  <si>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</si>
  <si>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</si>
  <si>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</si>
  <si>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</si>
  <si>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</si>
  <si>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</si>
  <si>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</si>
  <si>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</si>
  <si>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</si>
  <si>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</si>
  <si>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</si>
  <si>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</si>
  <si>
    <t xml:space="preserve">Abzug Arbeitsbekleidung Helm Brille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</si>
</sst>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2" applyFont="1" applyFill="1" applyProtection="1">
      <protection locked="0"/>
    </xf>
    <xf numFmtId="0" fontId="0" fillId="0" borderId="0" xfId="0" applyFill="1" applyProtection="1">
      <protection locked="0"/>
    </xf>
    <xf numFmtId="165" fontId="0" fillId="0" borderId="0" xfId="0" applyNumberFormat="1" applyFill="1" applyProtection="1">
      <protection locked="0"/>
    </xf>
    <xf numFmtId="2" fontId="0" fillId="0" borderId="0" xfId="0" applyNumberFormat="1" applyFill="1" applyProtection="1">
      <protection locked="0"/>
    </xf>
    <xf numFmtId="0" fontId="0" fillId="9" borderId="0" xfId="0" applyFill="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Gyula Szabo</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Gyula Szabo</v>
      </c>
      <c r="N3" s="44"/>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2">
      <c r="A32" s="23"/>
      <c r="H32" s="7"/>
      <c r="I32" s="7"/>
      <c r="J32" s="7"/>
      <c r="K32" s="39"/>
      <c r="L32" s="39"/>
      <c r="M32" s="41" t="s">
        <v>77</v>
      </c>
      <c r="Q32" s="7"/>
    </row>
    <row r="33" spans="10:12" x14ac:dyDescent="0.2">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Gyula Szabo</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450</v>
      </c>
      <c r="L34" s="39">
        <f>SUM(L2:L33)</f>
        <v>255</v>
      </c>
    </row>
    <row r="36" spans="10:12" x14ac:dyDescent="0.2">
      <c r="J36" s="2" t="s">
        <v>80</v>
      </c>
      <c r="K36" s="43">
        <f>SUM(K2:K4)</f>
        <v>90</v>
      </c>
      <c r="L36" s="43">
        <f>SUM(L2:L4)</f>
        <v>51</v>
      </c>
    </row>
    <row r="37" spans="10:12" x14ac:dyDescent="0.2">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Q19" sqref="Q1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Gyula Szabo</v>
      </c>
      <c r="N3" s="44"/>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-1.4210854715202004E-14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-4.7961634663806763E-14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2">
      <c r="A15" s="29">
        <v>46248</v>
      </c>
      <c r="B15" t="str">
        <f t="shared" si="0"/>
        <v>Fr</v>
      </c>
      <c r="C15" s="48"/>
      <c r="D15" s="49"/>
      <c r="E15" s="49"/>
      <c r="G15" s="27">
        <f t="shared" si="1"/>
        <v>0</v>
      </c>
      <c r="H15" s="27">
        <f ca="1">IF(Q15&lt;&gt;"",Q15,IF(OR(C15="Feiertag",A15&lt;Gesamt!$B$11,A15&gt;Gesamt!$B$13,),0,INDIRECT("N"&amp;WEEKDAY(A15,2)+19)))</f>
        <v>6.5</v>
      </c>
      <c r="I15" s="27">
        <f t="shared" si="2"/>
        <v>0</v>
      </c>
      <c r="J15" s="50"/>
      <c r="K15" s="47"/>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C26" s="48"/>
      <c r="D26" s="49"/>
      <c r="E26" s="49"/>
      <c r="F26" s="49"/>
      <c r="G26" s="27">
        <f t="shared" si="1"/>
        <v>0</v>
      </c>
      <c r="H26" s="27">
        <f ca="1">IF(Q26&lt;&gt;"",Q26,IF(OR(C26="Feiertag",A26&lt;Gesamt!$B$11,A26&gt;Gesamt!$B$13,),0,INDIRECT("N"&amp;WEEKDAY(A26,2)+19)))</f>
        <v>8</v>
      </c>
      <c r="I26" s="27">
        <f t="shared" si="2"/>
        <v>0</v>
      </c>
      <c r="J26" s="7"/>
      <c r="K26" s="47"/>
      <c r="L26" s="39"/>
      <c r="M26" s="6" t="s">
        <v>49</v>
      </c>
      <c r="N26" s="7">
        <f>Gesamt!C36</f>
        <v>0</v>
      </c>
      <c r="O26" s="35"/>
      <c r="Q26" s="7"/>
    </row>
    <row r="27" spans="1:17" x14ac:dyDescent="0.2">
      <c r="A27" s="29">
        <v>46260</v>
      </c>
      <c r="B27" t="str">
        <f t="shared" si="0"/>
        <v>Mi</v>
      </c>
      <c r="C27" s="48"/>
      <c r="D27" s="49"/>
      <c r="E27" s="49"/>
      <c r="F27" s="49"/>
      <c r="G27" s="27">
        <f t="shared" si="1"/>
        <v>0</v>
      </c>
      <c r="H27" s="27">
        <f ca="1">IF(Q27&lt;&gt;"",Q27,IF(OR(C27="Feiertag",A27&lt;Gesamt!$B$11,A27&gt;Gesamt!$B$13,),0,INDIRECT("N"&amp;WEEKDAY(A27,2)+19)))</f>
        <v>8</v>
      </c>
      <c r="I27" s="27">
        <f t="shared" si="2"/>
        <v>0</v>
      </c>
      <c r="J27" s="7"/>
      <c r="K27" s="47"/>
      <c r="L27" s="39"/>
      <c r="M27" s="13" t="s">
        <v>54</v>
      </c>
      <c r="N27" s="27">
        <f>SUM(N20:N26)</f>
        <v>38.5</v>
      </c>
      <c r="O27" s="35"/>
      <c r="Q27" s="7"/>
    </row>
    <row r="28" spans="1:17" x14ac:dyDescent="0.2">
      <c r="A28" s="29">
        <v>46261</v>
      </c>
      <c r="B28" t="str">
        <f t="shared" si="0"/>
        <v>Do</v>
      </c>
      <c r="C28" s="48"/>
      <c r="D28" s="49"/>
      <c r="E28" s="49"/>
      <c r="F28" s="49"/>
      <c r="G28" s="27">
        <f t="shared" si="1"/>
        <v>0</v>
      </c>
      <c r="H28" s="27">
        <f ca="1">IF(Q28&lt;&gt;"",Q28,IF(OR(C28="Feiertag",A28&lt;Gesamt!$B$11,A28&gt;Gesamt!$B$13,),0,INDIRECT("N"&amp;WEEKDAY(A28,2)+19)))</f>
        <v>8</v>
      </c>
      <c r="I28" s="27">
        <f t="shared" si="2"/>
        <v>0</v>
      </c>
      <c r="J28" s="7"/>
      <c r="K28" s="47"/>
      <c r="L28" s="39"/>
      <c r="O28" s="35"/>
      <c r="Q28" s="7"/>
    </row>
    <row r="29" spans="1:17" x14ac:dyDescent="0.2">
      <c r="A29" s="29">
        <v>46262</v>
      </c>
      <c r="B29" t="str">
        <f t="shared" si="0"/>
        <v>Fr</v>
      </c>
      <c r="C29" s="48"/>
      <c r="D29" s="49"/>
      <c r="E29" s="49"/>
      <c r="F29" s="49"/>
      <c r="G29" s="27">
        <f t="shared" si="1"/>
        <v>0</v>
      </c>
      <c r="H29" s="27">
        <f ca="1">IF(Q29&lt;&gt;"",Q29,IF(OR(C29="Feiertag",A29&lt;Gesamt!$B$11,A29&gt;Gesamt!$B$13,),0,INDIRECT("N"&amp;WEEKDAY(A29,2)+19)))</f>
        <v>6.5</v>
      </c>
      <c r="I29" s="27">
        <f t="shared" si="2"/>
        <v>0</v>
      </c>
      <c r="J29" s="7"/>
      <c r="K29" s="47"/>
      <c r="L29" s="39"/>
      <c r="O29" s="35"/>
      <c r="Q29" s="7"/>
    </row>
    <row r="30" spans="1:17" x14ac:dyDescent="0.2">
      <c r="A30" s="29">
        <v>46263</v>
      </c>
      <c r="B30" t="str">
        <f t="shared" si="0"/>
        <v>Sa</v>
      </c>
      <c r="C30" s="48"/>
      <c r="D30" s="49"/>
      <c r="E30" s="49"/>
      <c r="F30" s="49"/>
      <c r="G30" s="27">
        <f t="shared" si="1"/>
        <v>0</v>
      </c>
      <c r="H30" s="27">
        <f ca="1">IF(Q30&lt;&gt;"",Q30,IF(OR(C30="Feiertag",A30&lt;Gesamt!$B$11,A30&gt;Gesamt!$B$13,),0,INDIRECT("N"&amp;WEEKDAY(A30,2)+19)))</f>
        <v>0</v>
      </c>
      <c r="I30" s="27">
        <f t="shared" si="2"/>
        <v>0</v>
      </c>
      <c r="J30" s="7"/>
      <c r="K30" s="47"/>
      <c r="L30" s="39"/>
      <c r="M30" s="42" t="s">
        <v>84</v>
      </c>
      <c r="O30" s="35"/>
      <c r="Q30" s="7"/>
    </row>
    <row r="31" spans="1:17" x14ac:dyDescent="0.2">
      <c r="A31" s="29">
        <v>46264</v>
      </c>
      <c r="B31" t="str">
        <f t="shared" si="0"/>
        <v>So</v>
      </c>
      <c r="C31" s="48"/>
      <c r="D31" s="49"/>
      <c r="E31" s="49"/>
      <c r="F31" s="49"/>
      <c r="G31" s="27">
        <f t="shared" si="1"/>
        <v>0</v>
      </c>
      <c r="H31" s="27">
        <f ca="1">IF(Q31&lt;&gt;"",Q31,IF(OR(C31="Feiertag",A31&lt;Gesamt!$B$11,A31&gt;Gesamt!$B$13,),0,INDIRECT("N"&amp;WEEKDAY(A31,2)+19)))</f>
        <v>0</v>
      </c>
      <c r="I31" s="27">
        <f t="shared" si="2"/>
        <v>0</v>
      </c>
      <c r="J31" s="7"/>
      <c r="K31" s="47"/>
      <c r="L31" s="39"/>
      <c r="O31" s="35"/>
      <c r="Q31" s="7"/>
    </row>
    <row r="32" spans="1:17" x14ac:dyDescent="0.2">
      <c r="A32" s="29">
        <v>46265</v>
      </c>
      <c r="B32" t="str">
        <f t="shared" si="0"/>
        <v>Mo</v>
      </c>
      <c r="C32" s="48"/>
      <c r="D32" s="49"/>
      <c r="E32" s="49"/>
      <c r="F32" s="49"/>
      <c r="G32" s="27">
        <f t="shared" si="1"/>
        <v>0</v>
      </c>
      <c r="H32" s="27">
        <f ca="1">IF(Q32&lt;&gt;"",Q32,IF(OR(C32="Feiertag",A32&lt;Gesamt!$B$11,A32&gt;Gesamt!$B$13,),0,INDIRECT("N"&amp;WEEKDAY(A32,2)+19)))</f>
        <v>8</v>
      </c>
      <c r="I32" s="27">
        <f t="shared" si="2"/>
        <v>0</v>
      </c>
      <c r="J32" s="7"/>
      <c r="K32" s="47"/>
      <c r="L32" s="39"/>
      <c r="M32" s="51" t="s">
        <v>85</v>
      </c>
      <c r="N32" s="51"/>
      <c r="Q32" s="7"/>
    </row>
    <row r="33" spans="3:12" x14ac:dyDescent="0.2">
      <c r="C33" s="48"/>
      <c r="D33" s="49"/>
      <c r="E33" s="49"/>
      <c r="F33" s="49"/>
      <c r="K33" s="39"/>
      <c r="L33" s="39"/>
    </row>
    <row r="34" spans="3:12" x14ac:dyDescent="0.2">
      <c r="C34" s="48"/>
      <c r="D34" s="49"/>
      <c r="E34" s="49"/>
      <c r="F34" s="49"/>
      <c r="J34" s="2" t="s">
        <v>68</v>
      </c>
      <c r="K34" s="39">
        <f>SUM(K2:K33)</f>
        <v>282.40000000000003</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-4.7961634663806763E-14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Gyula Szabo</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-4.7961634663806763E-14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Gyula Szabo</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-4.7961634663806763E-14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Gyula Szabo</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-4.7961634663806763E-14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76</v>
      </c>
      <c r="B3" s="45"/>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-1.7763568394002505E-14</v>
      </c>
      <c r="F7" s="8">
        <f>Juni!N9</f>
        <v>0</v>
      </c>
      <c r="G7" s="2">
        <f>Juni!N13</f>
        <v>0</v>
      </c>
      <c r="H7" s="7">
        <f>Juni!N17</f>
        <v>92.999999999999986</v>
      </c>
      <c r="I7" s="7"/>
      <c r="J7" s="7">
        <v>0</v>
      </c>
      <c r="Z7" s="2" t="b">
        <v>0</v>
      </c>
    </row>
    <row r="8" spans="1:26" x14ac:dyDescent="0.2">
      <c r="D8" s="6" t="s">
        <v>15</v>
      </c>
      <c r="E8" s="7">
        <f ca="1">Juli!N5</f>
        <v>-1.5987211554602254E-14</v>
      </c>
      <c r="F8" s="8">
        <f>Juli!N9</f>
        <v>0</v>
      </c>
      <c r="G8" s="2">
        <f>Juli!N13</f>
        <v>0</v>
      </c>
      <c r="H8" s="7">
        <f>Juli!N17</f>
        <v>84.999999999999986</v>
      </c>
      <c r="I8" s="7"/>
      <c r="J8" s="7">
        <v>0</v>
      </c>
    </row>
    <row r="9" spans="1:26" x14ac:dyDescent="0.2">
      <c r="A9" s="1" t="s">
        <v>29</v>
      </c>
      <c r="B9" s="2">
        <v>0</v>
      </c>
      <c r="D9" s="6" t="s">
        <v>16</v>
      </c>
      <c r="E9" s="7">
        <f ca="1">August!N5</f>
        <v>-1.4210854715202004E-14</v>
      </c>
      <c r="F9" s="8">
        <f>August!N9</f>
        <v>0</v>
      </c>
      <c r="G9" s="2">
        <f>August!N13</f>
        <v>0</v>
      </c>
      <c r="H9" s="7">
        <f>August!N17</f>
        <v>70.499999999999986</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-4.7961634663806763E-14</v>
      </c>
      <c r="F15" s="8">
        <f>SUM(F2:F13)</f>
        <v>0</v>
      </c>
      <c r="G15" s="2">
        <f>SUM(G2:G13)</f>
        <v>0</v>
      </c>
      <c r="H15" s="7">
        <f>SUM(H2:H13)</f>
        <v>248.49999999999994</v>
      </c>
      <c r="I15" s="7"/>
      <c r="J15" s="7">
        <f>SUM(J2:J13)</f>
        <v>0</v>
      </c>
    </row>
    <row r="16" spans="1:26" x14ac:dyDescent="0.2">
      <c r="A16" s="6" t="s">
        <v>9</v>
      </c>
      <c r="B16" s="7">
        <f>Januar!N27</f>
        <v>38.5</v>
      </c>
    </row>
    <row r="17" spans="1:7" x14ac:dyDescent="0.2">
      <c r="A17" s="6" t="s">
        <v>10</v>
      </c>
      <c r="B17" s="7">
        <f>Februar!N27</f>
        <v>38.5</v>
      </c>
      <c r="D17" s="4" t="s">
        <v>39</v>
      </c>
      <c r="E17" s="7">
        <f ca="1">SUM(E2:E13)+B9-J15</f>
        <v>-4.7961634663806763E-14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2026-09-14T07:21:39Z</dcterms:modified>
</cp:coreProperties>
</file>