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DF5E010B-715F-2643-9057-8EA94C1795CB}" xr6:coauthVersionLast="47" xr6:coauthVersionMax="47" xr10:uidLastSave="{00000000-0000-0000-0000-000000000000}"/>
  <bookViews>
    <workbookView xWindow="23800" yWindow="22500" windowWidth="29500" windowHeight="1860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28" i="11"/>
  <c r="H32" i="12"/>
  <c r="H22" i="9"/>
  <c r="H14" i="9"/>
  <c r="H29" i="9"/>
  <c r="H3" i="12"/>
  <c r="H16" i="9"/>
  <c r="H20" i="8"/>
  <c r="H20" i="11"/>
  <c r="H23" i="12"/>
  <c r="H30" i="9"/>
  <c r="H6" i="10"/>
  <c r="H15" i="12"/>
  <c r="H26" i="11"/>
  <c r="H22" i="8"/>
  <c r="H27" i="7"/>
  <c r="H11" i="11"/>
  <c r="H20" i="7"/>
  <c r="H27" i="9"/>
  <c r="H29" i="8"/>
  <c r="H21" i="9"/>
  <c r="H30" i="8"/>
  <c r="H31" i="7"/>
  <c r="H20" i="12"/>
  <c r="H2" i="8"/>
  <c r="H24" i="11"/>
  <c r="H29" i="7"/>
  <c r="H29" i="10"/>
  <c r="H23" i="7"/>
  <c r="H28" i="7"/>
  <c r="H28" i="8"/>
  <c r="H18" i="10"/>
  <c r="H14" i="10"/>
  <c r="H4" i="12"/>
  <c r="H32" i="7"/>
  <c r="H12" i="11"/>
  <c r="H18" i="7"/>
  <c r="H19" i="12"/>
  <c r="H9" i="8"/>
  <c r="H4" i="8"/>
  <c r="H11" i="9"/>
  <c r="H28" i="10"/>
  <c r="H23" i="8"/>
  <c r="H17" i="12"/>
  <c r="H20" i="9"/>
  <c r="H2" i="9"/>
  <c r="H25" i="9"/>
  <c r="H24" i="10"/>
  <c r="H17" i="8"/>
  <c r="H24" i="12"/>
  <c r="H31" i="11"/>
  <c r="H26" i="9"/>
  <c r="H7" i="8"/>
  <c r="H25" i="11"/>
  <c r="H2" i="10"/>
  <c r="H25" i="10"/>
  <c r="H22" i="12"/>
  <c r="H24" i="9"/>
  <c r="H30" i="10"/>
  <c r="H9" i="11"/>
  <c r="H21" i="7"/>
  <c r="H18" i="9"/>
  <c r="H21" i="12"/>
  <c r="H3" i="11"/>
  <c r="H17" i="7"/>
  <c r="H12" i="8"/>
  <c r="H8" i="8"/>
  <c r="H7" i="9"/>
  <c r="H19" i="7"/>
  <c r="H29" i="12"/>
  <c r="H8" i="11"/>
  <c r="H6" i="9"/>
  <c r="H32" i="10"/>
  <c r="H24" i="7"/>
  <c r="H24" i="8"/>
  <c r="H17" i="10"/>
  <c r="H16" i="11"/>
  <c r="H31" i="9"/>
  <c r="H5" i="9"/>
  <c r="H14" i="12"/>
  <c r="H8" i="10"/>
  <c r="H17" i="11"/>
  <c r="H22" i="7"/>
  <c r="H12" i="12"/>
  <c r="H3" i="9"/>
  <c r="H12" i="9"/>
  <c r="H23" i="10"/>
  <c r="H5" i="11"/>
  <c r="H13" i="10"/>
  <c r="H26" i="7"/>
  <c r="H26" i="10"/>
  <c r="H13" i="9"/>
  <c r="H9" i="9"/>
  <c r="H11" i="10"/>
  <c r="H2" i="12"/>
  <c r="H28" i="12"/>
  <c r="H4" i="11"/>
  <c r="H25" i="8"/>
  <c r="H23" i="9"/>
  <c r="H30" i="7"/>
  <c r="H9" i="10"/>
  <c r="H3" i="10"/>
  <c r="H12" i="10"/>
  <c r="H13" i="11"/>
  <c r="H15" i="8"/>
  <c r="H16" i="12"/>
  <c r="H19" i="11"/>
  <c r="H25" i="7"/>
  <c r="H23" i="11"/>
  <c r="H22" i="11"/>
  <c r="H15" i="9"/>
  <c r="H6" i="8"/>
  <c r="H27" i="11"/>
  <c r="H6" i="12"/>
  <c r="H18" i="12"/>
  <c r="H4" i="10"/>
  <c r="H27" i="8"/>
  <c r="H18" i="11"/>
  <c r="H4" i="9"/>
  <c r="H6" i="11"/>
  <c r="H26" i="8"/>
  <c r="H31" i="10"/>
  <c r="H14" i="11"/>
  <c r="H31" i="8"/>
  <c r="H31" i="12"/>
  <c r="H21" i="8"/>
  <c r="H32" i="8"/>
  <c r="H10" i="8"/>
  <c r="H19" i="10"/>
  <c r="H22" i="10"/>
  <c r="H7" i="10"/>
  <c r="H5" i="8"/>
  <c r="H10" i="10"/>
  <c r="H25" i="12"/>
  <c r="H11" i="8"/>
  <c r="H10" i="12"/>
  <c r="H8" i="9"/>
  <c r="H10" i="9"/>
  <c r="H18" i="8"/>
  <c r="H29" i="11"/>
  <c r="H30" i="12"/>
  <c r="H20" i="10"/>
  <c r="H21" i="11"/>
  <c r="H30" i="11"/>
  <c r="H17" i="9"/>
  <c r="H15" i="11"/>
  <c r="H3" i="8"/>
  <c r="H10" i="11"/>
  <c r="H5" i="12"/>
  <c r="H14" i="8"/>
  <c r="H13" i="12"/>
  <c r="H21" i="10"/>
  <c r="H7" i="12"/>
  <c r="H13" i="8"/>
  <c r="H15" i="10"/>
  <c r="H7" i="11"/>
  <c r="H19" i="9"/>
  <c r="H16" i="10"/>
  <c r="H5" i="10"/>
  <c r="H11" i="12"/>
  <c r="H8" i="12"/>
  <c r="H28" i="9"/>
  <c r="H19" i="8"/>
  <c r="I32" i="8" l="1"/>
  <c r="I26" i="8"/>
  <c r="I27" i="8"/>
  <c r="I25" i="8"/>
  <c r="I28" i="8"/>
  <c r="I29" i="8"/>
  <c r="I5" i="8"/>
  <c r="I6" i="8"/>
  <c r="I8" i="8"/>
  <c r="I7" i="8"/>
  <c r="I4" i="8"/>
  <c r="I32" i="7"/>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<sst xmlns="http://schemas.openxmlformats.org/spreadsheetml/2006/main" count="468" uniqueCount="92">
  <si>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</si>
  <si>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</si>
  <si>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</si>
  <si>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</si>
  <si>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</si>
  <si>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</si>
  <si>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</si>
  <si>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</si>
  <si>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</si>
  <si>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</si>
  <si>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</si>
  <si>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</si>
  <si>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</si>
  <si>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</si>
  <si>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</si>
  <si>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</si>
  <si>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</si>
  <si>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</si>
  <si>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</si>
  <si>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</si>
  <si>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</si>
  <si>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</si>
  <si>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</si>
  <si>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</si>
  <si>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</si>
  <si>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</si>
  <si>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</si>
  <si>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</si>
  <si>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</si>
  <si>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</si>
  <si>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</si>
  <si>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</si>
  <si>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</si>
  <si>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</si>
  <si>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</si>
  <si>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</si>
  <si>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</si>
  <si>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</si>
  <si>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</si>
  <si>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</si>
  <si>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</si>
  <si>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</si>
  <si>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</si>
  <si>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</si>
  <si>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</si>
  <si>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</si>
  <si>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</si>
  <si>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</si>
  <si>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</si>
  <si>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</si>
  <si>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</si>
  <si>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</si>
  <si>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</si>
  <si>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</si>
  <si>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</si>
  <si>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</si>
  <si>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</si>
  <si>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</si>
  <si>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</si>
  <si>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</si>
  <si>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</si>
  <si>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</si>
  <si>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</si>
  <si>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</si>
  <si>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</si>
  <si>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</si>
  <si>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</si>
  <si>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</si>
  <si>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</si>
  <si>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</si>
  <si>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</si>
  <si>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</si>
  <si>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</si>
  <si>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</si>
  <si>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</si>
  <si>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</si>
  <si>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</si>
  <si>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</si>
  <si>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</si>
  <si>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</si>
  <si>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</si>
  <si>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</si>
  <si>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</si>
  <si>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</si>
  <si>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</si>
  <si>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</si>
  <si>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</si>
  <si>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</si>
  <si>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</si>
  <si>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</si>
  <si>
    <t>Feldkichen</t>
  </si>
  <si>
    <t>Ornbau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</si>
</sst>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Lovro Bobek</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Lovro Bobek</v>
      </c>
      <c r="N3" s="42"/>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0"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M31" s="10"/>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2">
      <c r="K33" s="39"/>
      <c r="L33" s="39"/>
    </row>
    <row r="34" spans="10:12" x14ac:dyDescent="0.2">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O37" sqref="O3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Lovro Bobek</v>
      </c>
      <c r="N3" s="42"/>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90</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90</v>
      </c>
      <c r="K5" s="39">
        <v>35.299999999999997</v>
      </c>
      <c r="L5" s="39"/>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90</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90</v>
      </c>
      <c r="K7" s="39">
        <v>35.299999999999997</v>
      </c>
      <c r="L7" s="39"/>
      <c r="M7" s="1" t="s">
        <v>59</v>
      </c>
      <c r="N7" s="27">
        <f ca="1">Gesamt!B9+SUM(Gesamt!E2:E9)-SUM(Gesamt!J2:J9)</f>
        <v>-3.1974423109204508E-14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t="s">
        <v>90</v>
      </c>
      <c r="K8" s="39">
        <v>35.299999999999997</v>
      </c>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39"/>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39"/>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39"/>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39"/>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39"/>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39"/>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39"/>
      <c r="K15" s="39"/>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39"/>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SUM(G2:G32)</f>
        <v>84.999999999999986</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39"/>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39"/>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39"/>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39"/>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39"/>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39"/>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90</v>
      </c>
      <c r="K25" s="39">
        <v>35.299999999999997</v>
      </c>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90</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90</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90</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t="s">
        <v>90</v>
      </c>
      <c r="K29" s="39">
        <v>35.299999999999997</v>
      </c>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39" t="s">
        <v>90</v>
      </c>
      <c r="K30" s="39">
        <v>35.299999999999997</v>
      </c>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39" t="s">
        <v>90</v>
      </c>
      <c r="K31" s="39">
        <v>35.299999999999997</v>
      </c>
      <c r="L31" s="39"/>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91</v>
      </c>
      <c r="K32" s="39">
        <v>35.299999999999997</v>
      </c>
      <c r="L32" s="39"/>
      <c r="O32" s="35"/>
      <c r="Q32" s="7"/>
    </row>
    <row r="33" spans="10:12" x14ac:dyDescent="0.2">
      <c r="K33" s="39"/>
      <c r="L33" s="39"/>
    </row>
    <row r="34" spans="10:12" x14ac:dyDescent="0.2">
      <c r="J34" s="2" t="s">
        <v>68</v>
      </c>
      <c r="K34" s="39">
        <f>SUM(K2:K33)</f>
        <v>458.90000000000009</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24 A4:C8 G4:I8 A30:I31 A25:C29 G25:I29 A32:C32 G32:I32">
    <cfRule type="expression" dxfId="15" priority="7">
      <formula>$C2="Feiertag"</formula>
    </cfRule>
    <cfRule type="expression" dxfId="14" priority="8">
      <formula>WEEKDAY($A2,2)&gt;=6</formula>
    </cfRule>
  </conditionalFormatting>
  <conditionalFormatting sqref="D4:F8">
    <cfRule type="expression" dxfId="5" priority="5">
      <formula>$C4="Feiertag"</formula>
    </cfRule>
    <cfRule type="expression" dxfId="4" priority="6">
      <formula>WEEKDAY($A4,2)&gt;=6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Lovro Bobek</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Lovro Bobek</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Lovro Bobek</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-1.5987211554602254E-14</v>
      </c>
      <c r="F8" s="8">
        <f>Juli!N9</f>
        <v>0</v>
      </c>
      <c r="G8" s="2">
        <f>Juli!N13</f>
        <v>0</v>
      </c>
      <c r="H8" s="7">
        <f>Juli!N17</f>
        <v>91.499999999999986</v>
      </c>
      <c r="I8" s="7"/>
      <c r="J8" s="7">
        <v>0</v>
      </c>
    </row>
    <row r="9" spans="1:26" x14ac:dyDescent="0.2">
      <c r="A9" s="1" t="s">
        <v>29</v>
      </c>
      <c r="B9" s="2">
        <v>0</v>
      </c>
      <c r="D9" s="6" t="s">
        <v>16</v>
      </c>
      <c r="E9" s="7">
        <f ca="1">August!N5</f>
        <v>-1.5987211554602254E-14</v>
      </c>
      <c r="F9" s="8">
        <f>August!N9</f>
        <v>0</v>
      </c>
      <c r="G9" s="2">
        <f>August!N13</f>
        <v>0</v>
      </c>
      <c r="H9" s="7">
        <f>August!N17</f>
        <v>84.999999999999986</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-3.1974423109204508E-14</v>
      </c>
      <c r="F15" s="8">
        <f>SUM(F2:F13)</f>
        <v>0</v>
      </c>
      <c r="G15" s="2">
        <f>SUM(G2:G13)</f>
        <v>0</v>
      </c>
      <c r="H15" s="7">
        <f>SUM(H2:H13)</f>
        <v>176.49999999999997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-3.1974423109204508E-14</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2026-09-03T08:03:55Z</dcterms:modified>
</cp:coreProperties>
</file>