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9E3D6F91-D4E4-476A-A2E9-E9311C7654AE}" xr6:coauthVersionLast="47" xr6:coauthVersionMax="47" xr10:uidLastSave="{00000000-0000-0000-0000-000000000000}"/>
  <bookViews>
    <workbookView xWindow="-120" yWindow="-120" windowWidth="29040" windowHeight="15720" firstSheet="1"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15" i="3"/>
  <c r="H6" i="3"/>
  <c r="H4" i="3"/>
  <c r="H8" i="3"/>
  <c r="H20" i="3"/>
  <c r="H3" i="3"/>
  <c r="H16" i="3"/>
  <c r="H32" i="3"/>
  <c r="H31" i="3"/>
  <c r="H10" i="3"/>
  <c r="H14" i="3"/>
  <c r="H25" i="3"/>
  <c r="H13" i="3"/>
  <c r="H24" i="3"/>
  <c r="H17" i="3"/>
  <c r="H22" i="3"/>
  <c r="H23" i="3"/>
  <c r="H18" i="3"/>
  <c r="H9" i="3"/>
  <c r="H27" i="3"/>
  <c r="H11" i="3"/>
  <c r="H29" i="3"/>
  <c r="H21" i="3"/>
  <c r="H28" i="3"/>
  <c r="H3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7" i="2"/>
  <c r="H25" i="9"/>
  <c r="H22" i="8"/>
  <c r="H4" i="11"/>
  <c r="H30" i="1"/>
  <c r="H10" i="12"/>
  <c r="H14" i="12"/>
  <c r="H14" i="1"/>
  <c r="H24" i="2"/>
  <c r="H2" i="12"/>
  <c r="H20" i="10"/>
  <c r="H5" i="5"/>
  <c r="H17" i="4"/>
  <c r="H15" i="6"/>
  <c r="H13" i="1"/>
  <c r="H3" i="7"/>
  <c r="H3" i="4"/>
  <c r="H27" i="7"/>
  <c r="H26" i="9"/>
  <c r="H17" i="2"/>
  <c r="H21" i="6"/>
  <c r="H4" i="10"/>
  <c r="H6" i="11"/>
  <c r="H13" i="2"/>
  <c r="H15" i="4"/>
  <c r="H7" i="9"/>
  <c r="H31" i="11"/>
  <c r="H4" i="6"/>
  <c r="H25" i="5"/>
  <c r="H28" i="2"/>
  <c r="H21" i="2"/>
  <c r="H28" i="1"/>
  <c r="H23" i="1"/>
  <c r="H16" i="1"/>
  <c r="H20" i="7"/>
  <c r="H19" i="9"/>
  <c r="H3" i="9"/>
  <c r="H31" i="10"/>
  <c r="H6" i="12"/>
  <c r="H27" i="9"/>
  <c r="H19" i="2"/>
  <c r="H10" i="6"/>
  <c r="H11" i="5"/>
  <c r="H9" i="5"/>
  <c r="H19" i="5"/>
  <c r="H4" i="12"/>
  <c r="H15" i="7"/>
  <c r="H28" i="8"/>
  <c r="H27" i="2"/>
  <c r="H2" i="6"/>
  <c r="H23" i="11"/>
  <c r="H7" i="12"/>
  <c r="H2" i="9"/>
  <c r="H8" i="7"/>
  <c r="H16" i="5"/>
  <c r="H12" i="11"/>
  <c r="H30" i="12"/>
  <c r="H25" i="4"/>
  <c r="H13" i="6"/>
  <c r="H23" i="2"/>
  <c r="H8" i="2"/>
  <c r="H8" i="12"/>
  <c r="H12" i="9"/>
  <c r="H26" i="8"/>
  <c r="H24" i="9"/>
  <c r="H8" i="10"/>
  <c r="H30" i="9"/>
  <c r="H32" i="5"/>
  <c r="H6" i="9"/>
  <c r="H31" i="8"/>
  <c r="H9" i="8"/>
  <c r="H4" i="9"/>
  <c r="H11" i="11"/>
  <c r="H3" i="12"/>
  <c r="H5" i="2"/>
  <c r="H28" i="6"/>
  <c r="H26" i="11"/>
  <c r="H28" i="4"/>
  <c r="H18" i="6"/>
  <c r="H32" i="7"/>
  <c r="H5" i="11"/>
  <c r="H22" i="2"/>
  <c r="H32" i="10"/>
  <c r="H16" i="9"/>
  <c r="H17" i="9"/>
  <c r="H16" i="11"/>
  <c r="H7" i="1"/>
  <c r="H19" i="8"/>
  <c r="H30" i="5"/>
  <c r="H8" i="5"/>
  <c r="H31" i="9"/>
  <c r="H3" i="5"/>
  <c r="H29" i="10"/>
  <c r="H25" i="10"/>
  <c r="H8" i="8"/>
  <c r="H7" i="6"/>
  <c r="H18" i="2"/>
  <c r="H10" i="7"/>
  <c r="H24" i="4"/>
  <c r="H5" i="3"/>
  <c r="H25" i="11"/>
  <c r="H10" i="9"/>
  <c r="H18" i="5"/>
  <c r="H6" i="10"/>
  <c r="H5" i="7"/>
  <c r="H5" i="12"/>
  <c r="H30" i="4"/>
  <c r="H20" i="9"/>
  <c r="H22" i="10"/>
  <c r="H2" i="2"/>
  <c r="H19" i="10"/>
  <c r="H7" i="7"/>
  <c r="H20" i="2"/>
  <c r="H17" i="1"/>
  <c r="H27" i="8"/>
  <c r="H24" i="5"/>
  <c r="H24" i="7"/>
  <c r="H11" i="6"/>
  <c r="H10" i="1"/>
  <c r="H9" i="1"/>
  <c r="H5" i="4"/>
  <c r="H26" i="3"/>
  <c r="H20" i="6"/>
  <c r="H12" i="12"/>
  <c r="H29" i="2"/>
  <c r="H6" i="4"/>
  <c r="H28" i="7"/>
  <c r="H9" i="7"/>
  <c r="H26" i="7"/>
  <c r="H2" i="4"/>
  <c r="H13" i="10"/>
  <c r="H17" i="8"/>
  <c r="H22" i="11"/>
  <c r="H9" i="11"/>
  <c r="H15" i="10"/>
  <c r="H6" i="6"/>
  <c r="H14" i="9"/>
  <c r="H28" i="11"/>
  <c r="H12" i="4"/>
  <c r="H22" i="6"/>
  <c r="H12" i="1"/>
  <c r="H14" i="7"/>
  <c r="H4" i="7"/>
  <c r="H17" i="11"/>
  <c r="H21" i="5"/>
  <c r="H15" i="11"/>
  <c r="H24" i="1"/>
  <c r="H12" i="3"/>
  <c r="H14" i="6"/>
  <c r="H2" i="8"/>
  <c r="H21" i="8"/>
  <c r="H26" i="1"/>
  <c r="H11" i="4"/>
  <c r="H7" i="11"/>
  <c r="H21" i="11"/>
  <c r="H3" i="1"/>
  <c r="H12" i="5"/>
  <c r="H31" i="6"/>
  <c r="H16" i="6"/>
  <c r="H2" i="7"/>
  <c r="H18" i="12"/>
  <c r="H3" i="11"/>
  <c r="H22" i="9"/>
  <c r="H32" i="1"/>
  <c r="H18" i="9"/>
  <c r="H20" i="8"/>
  <c r="H16" i="2"/>
  <c r="H15" i="9"/>
  <c r="H19" i="12"/>
  <c r="H19" i="7"/>
  <c r="H17" i="7"/>
  <c r="H29" i="12"/>
  <c r="H16" i="10"/>
  <c r="H4" i="4"/>
  <c r="H25" i="8"/>
  <c r="H4" i="5"/>
  <c r="H13" i="9"/>
  <c r="H16" i="12"/>
  <c r="H29" i="9"/>
  <c r="H2" i="1"/>
  <c r="H25" i="6"/>
  <c r="H18" i="8"/>
  <c r="H24" i="11"/>
  <c r="H27" i="1"/>
  <c r="H21" i="12"/>
  <c r="H11" i="1"/>
  <c r="H24" i="8"/>
  <c r="H11" i="12"/>
  <c r="H7" i="10"/>
  <c r="H10" i="2"/>
  <c r="H10" i="8"/>
  <c r="H3" i="10"/>
  <c r="H22" i="1"/>
  <c r="H19" i="3"/>
  <c r="H27" i="11"/>
  <c r="H22" i="4"/>
  <c r="H26" i="6"/>
  <c r="H14" i="2"/>
  <c r="H5" i="1"/>
  <c r="H22" i="12"/>
  <c r="H8" i="4"/>
  <c r="H12" i="10"/>
  <c r="H4" i="2"/>
  <c r="H19" i="4"/>
  <c r="H9" i="10"/>
  <c r="H16" i="4"/>
  <c r="H9" i="9"/>
  <c r="H25" i="2"/>
  <c r="H20" i="5"/>
  <c r="H30" i="8"/>
  <c r="H21" i="9"/>
  <c r="H17" i="5"/>
  <c r="H31" i="5"/>
  <c r="H32" i="8"/>
  <c r="H9" i="2"/>
  <c r="H6" i="7"/>
  <c r="H11" i="7"/>
  <c r="H28" i="10"/>
  <c r="H14" i="4"/>
  <c r="H27" i="5"/>
  <c r="H15" i="2"/>
  <c r="H30" i="10"/>
  <c r="H24" i="12"/>
  <c r="H23" i="9"/>
  <c r="H29" i="7"/>
  <c r="H28" i="9"/>
  <c r="H13" i="11"/>
  <c r="H19" i="11"/>
  <c r="H26" i="10"/>
  <c r="H29" i="6"/>
  <c r="H3" i="8"/>
  <c r="H9" i="6"/>
  <c r="H17" i="10"/>
  <c r="H12" i="6"/>
  <c r="H30" i="11"/>
  <c r="H19" i="1"/>
  <c r="H21" i="7"/>
  <c r="H21" i="1"/>
  <c r="H22" i="7"/>
  <c r="H29" i="1"/>
  <c r="H4" i="1"/>
  <c r="H10" i="4"/>
  <c r="H8" i="6"/>
  <c r="H29" i="4"/>
  <c r="H15" i="12"/>
  <c r="H10" i="10"/>
  <c r="H6" i="2"/>
  <c r="H31" i="4"/>
  <c r="H23" i="5"/>
  <c r="H31" i="7"/>
  <c r="H26" i="2"/>
  <c r="H21" i="4"/>
  <c r="H26" i="4"/>
  <c r="H20" i="11"/>
  <c r="H2" i="10"/>
  <c r="H28" i="12"/>
  <c r="H8" i="1"/>
  <c r="H23" i="4"/>
  <c r="H15" i="8"/>
  <c r="H30" i="7"/>
  <c r="H3" i="6"/>
  <c r="H20" i="1"/>
  <c r="H8" i="11"/>
  <c r="H11" i="9"/>
  <c r="H20" i="12"/>
  <c r="H24" i="10"/>
  <c r="H23" i="7"/>
  <c r="H18" i="11"/>
  <c r="H17" i="6"/>
  <c r="H5" i="9"/>
  <c r="H25" i="7"/>
  <c r="H21" i="10"/>
  <c r="H14" i="10"/>
  <c r="H7" i="5"/>
  <c r="H18" i="10"/>
  <c r="H12" i="7"/>
  <c r="H13" i="4"/>
  <c r="H12" i="2"/>
  <c r="H15" i="1"/>
  <c r="H13" i="12"/>
  <c r="H23" i="10"/>
  <c r="H13" i="7"/>
  <c r="H29" i="11"/>
  <c r="H13" i="5"/>
  <c r="H6" i="5"/>
  <c r="H7" i="8"/>
  <c r="H22" i="5"/>
  <c r="H11" i="2"/>
  <c r="H23" i="6"/>
  <c r="H6" i="1"/>
  <c r="H16" i="7"/>
  <c r="H28" i="5"/>
  <c r="H3" i="2"/>
  <c r="H24" i="6"/>
  <c r="H10" i="5"/>
  <c r="H31" i="12"/>
  <c r="H23" i="8"/>
  <c r="H19" i="6"/>
  <c r="H29" i="8"/>
  <c r="H10" i="11"/>
  <c r="H18" i="7"/>
  <c r="H20" i="4"/>
  <c r="H17" i="12"/>
  <c r="H27" i="4"/>
  <c r="H27" i="6"/>
  <c r="H14" i="11"/>
  <c r="H25" i="1"/>
  <c r="H5" i="10"/>
  <c r="H8" i="9"/>
  <c r="H18" i="4"/>
  <c r="H14" i="5"/>
  <c r="H30" i="6"/>
  <c r="H25" i="12"/>
  <c r="H9" i="4"/>
  <c r="H18" i="1"/>
  <c r="H23" i="12"/>
  <c r="H11" i="10"/>
  <c r="H32" i="12"/>
  <c r="H29" i="5"/>
  <c r="H31" i="1"/>
  <c r="H12" i="8"/>
  <c r="H13" i="8"/>
  <c r="H11" i="8"/>
  <c r="H14" i="8"/>
  <c r="H5" i="8"/>
  <c r="H6" i="8"/>
  <c r="H4" i="8"/>
  <c r="I6" i="8" l="1"/>
  <c r="I5" i="8"/>
  <c r="I4" i="8"/>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<sst xmlns="http://schemas.openxmlformats.org/spreadsheetml/2006/main" count="451" uniqueCount="81">
  <si>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</si>
  <si>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</si>
  <si>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</si>
  <si>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</si>
  <si>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</si>
  <si>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</si>
  <si>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</si>
  <si>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</si>
  <si>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</si>
  <si>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</si>
  <si>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</si>
  <si>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</si>
  <si>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</si>
  <si>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</si>
  <si>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</si>
  <si>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</si>
  <si>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</si>
  <si>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</si>
  <si>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</si>
  <si>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</si>
  <si>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</si>
  <si>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</si>
  <si>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</si>
  <si>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</si>
  <si>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</si>
  <si>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</si>
  <si>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</si>
  <si>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</si>
  <si>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</si>
  <si>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</si>
  <si>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</si>
  <si>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</si>
  <si>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</si>
  <si>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</si>
  <si>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</si>
  <si>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</si>
  <si>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</si>
  <si>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</si>
  <si>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</si>
  <si>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</si>
  <si>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</si>
  <si>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</si>
  <si>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</si>
  <si>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</si>
  <si>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</si>
  <si>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</si>
  <si>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</si>
  <si>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</si>
  <si>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</si>
  <si>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</si>
  <si>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</si>
  <si>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</si>
  <si>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</si>
  <si>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</si>
  <si>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</si>
  <si>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</si>
  <si>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</si>
  <si>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</si>
  <si>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</si>
  <si>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</si>
  <si>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</si>
  <si>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</si>
  <si>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</si>
  <si>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</si>
  <si>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</si>
  <si>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</si>
  <si>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</si>
  <si>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</si>
  <si>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</si>
  <si>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</si>
  <si>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</si>
  <si>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</si>
  <si>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Vorschuß € </t>
  </si>
  <si>
    <t>Barauslagen €</t>
  </si>
  <si>
    <t xml:space="preserve">Abzug € </t>
  </si>
  <si>
    <t>Salzburg</t>
  </si>
  <si>
    <t>Vorschuß € 100,00</t>
  </si>
  <si>
    <t>Arbeitsbekleidung € 330,00</t>
  </si>
  <si>
    <t>Transport Taxi Ungarn € 200,00</t>
  </si>
  <si>
    <t>Istvan DUDAS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</si>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</sst>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00B050"/>
        <bgColor indexed="64"/>
      </patternFill>
    </fill>
    <fill>
      <patternFill patternType="solid">
        <fgColor theme="9"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0" fillId="9" borderId="0" xfId="0" applyFill="1" applyProtection="1">
      <protection locked="0"/>
    </xf>
    <xf numFmtId="0" fontId="0" fillId="10"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5" t="str">
        <f>Gesamt!A3</f>
        <v>Istvan DUDAS</v>
      </c>
      <c r="N3" s="45"/>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Istvan DUDAS</v>
      </c>
      <c r="N3" s="45"/>
      <c r="O3" s="35"/>
      <c r="Q3" s="7"/>
    </row>
    <row r="4" spans="1:17" x14ac:dyDescent="0.2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v>
      </c>
      <c r="O15" s="35"/>
      <c r="Q15" s="7"/>
    </row>
    <row r="16" spans="1:17" x14ac:dyDescent="0.2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M35" sqref="M35"/>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5">
      <c r="A29" s="29">
        <v>46170</v>
      </c>
      <c r="B29" t="str">
        <f t="shared" si="0"/>
        <v>Do</v>
      </c>
      <c r="G29" s="27">
        <f t="shared" si="1"/>
        <v>0</v>
      </c>
      <c r="H29" s="27">
        <f ca="1">IF(Q29&lt;&gt;"",Q29,IF(OR(C29="Feiertag",A29&lt;Gesamt!$B$11,A29&gt;Gesamt!$B$13,),0,INDIRECT("N"&amp;WEEKDAY(A29,2)+19)))</f>
        <v>0</v>
      </c>
      <c r="I29" s="27">
        <f t="shared" si="2"/>
        <v>0</v>
      </c>
      <c r="J29" s="7"/>
      <c r="K29" s="39"/>
      <c r="L29" s="39"/>
      <c r="M29" s="42" t="s">
        <v>73</v>
      </c>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M30" s="41" t="s">
        <v>72</v>
      </c>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M31" s="43" t="s">
        <v>74</v>
      </c>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Istvan DUDAS</v>
      </c>
      <c r="N3" s="45"/>
      <c r="O3" s="35"/>
      <c r="Q3" s="7"/>
    </row>
    <row r="4" spans="1:17" x14ac:dyDescent="0.2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v>
      </c>
      <c r="O15" s="35"/>
      <c r="Q15" s="7"/>
    </row>
    <row r="16" spans="1:17" x14ac:dyDescent="0.2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2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0</v>
      </c>
      <c r="I7" s="27">
        <f t="shared" si="2"/>
        <v>0</v>
      </c>
      <c r="J7" s="7"/>
      <c r="K7" s="39"/>
      <c r="L7" s="39"/>
      <c r="M7" s="1" t="s">
        <v>59</v>
      </c>
      <c r="N7" s="27">
        <f>Gesamt!B9+SUM(Gesamt!E2:E8)-SUM(Gesamt!J2:J8)</f>
        <v>0</v>
      </c>
      <c r="O7" s="35"/>
      <c r="Q7" s="7"/>
    </row>
    <row r="8" spans="1:17" x14ac:dyDescent="0.2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v>
      </c>
      <c r="O15" s="35"/>
      <c r="Q15" s="7"/>
    </row>
    <row r="16" spans="1:17" x14ac:dyDescent="0.2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J15" sqref="J15"/>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2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0</v>
      </c>
      <c r="I4" s="27">
        <f t="shared" ca="1" si="2"/>
        <v>7.9999999999999982</v>
      </c>
      <c r="J4" s="39" t="s">
        <v>75</v>
      </c>
      <c r="K4" s="39">
        <v>30</v>
      </c>
      <c r="L4" s="39"/>
      <c r="O4" s="35"/>
      <c r="Q4" s="7"/>
    </row>
    <row r="5" spans="1:17" x14ac:dyDescent="0.2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0</v>
      </c>
      <c r="I5" s="27">
        <f t="shared" ca="1" si="2"/>
        <v>7.9999999999999982</v>
      </c>
      <c r="J5" s="39" t="s">
        <v>75</v>
      </c>
      <c r="K5" s="39">
        <v>30</v>
      </c>
      <c r="L5" s="39"/>
      <c r="M5" s="1" t="s">
        <v>8</v>
      </c>
      <c r="N5" s="27">
        <f ca="1">SUM(I2:I32)</f>
        <v>23.999999999999993</v>
      </c>
      <c r="O5" s="35"/>
      <c r="Q5" s="7"/>
    </row>
    <row r="6" spans="1:17" x14ac:dyDescent="0.2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0</v>
      </c>
      <c r="I6" s="27">
        <f t="shared" ca="1" si="2"/>
        <v>7.9999999999999982</v>
      </c>
      <c r="J6" s="39" t="s">
        <v>75</v>
      </c>
      <c r="K6" s="39">
        <v>30</v>
      </c>
      <c r="L6" s="39"/>
      <c r="M6" s="25"/>
      <c r="O6" s="35"/>
      <c r="Q6" s="7"/>
    </row>
    <row r="7" spans="1:17" x14ac:dyDescent="0.2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23.999999999999993</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8</v>
      </c>
      <c r="I11" s="27">
        <f t="shared" si="2"/>
        <v>0</v>
      </c>
      <c r="J11" s="7" t="s">
        <v>80</v>
      </c>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8</v>
      </c>
      <c r="I12" s="27">
        <f t="shared" si="2"/>
        <v>0</v>
      </c>
      <c r="J12" s="7" t="s">
        <v>80</v>
      </c>
      <c r="K12" s="39"/>
      <c r="L12" s="39"/>
      <c r="M12" s="25"/>
      <c r="O12" s="35"/>
      <c r="Q12" s="7"/>
    </row>
    <row r="13" spans="1:17" x14ac:dyDescent="0.25">
      <c r="A13" s="29">
        <v>46246</v>
      </c>
      <c r="B13" t="str">
        <f t="shared" si="0"/>
        <v>Mi</v>
      </c>
      <c r="G13" s="27">
        <f t="shared" si="1"/>
        <v>0</v>
      </c>
      <c r="H13" s="27">
        <f ca="1">IF(Q13&lt;&gt;"",Q13,IF(OR(C13="Feiertag",A13&lt;Gesamt!$B$11,A13&gt;Gesamt!$B$13,),0,INDIRECT("N"&amp;WEEKDAY(A13,2)+19)))</f>
        <v>8</v>
      </c>
      <c r="I13" s="27">
        <f t="shared" si="2"/>
        <v>0</v>
      </c>
      <c r="J13" s="7" t="s">
        <v>80</v>
      </c>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8</v>
      </c>
      <c r="I14" s="27">
        <f t="shared" si="2"/>
        <v>0</v>
      </c>
      <c r="J14" s="7" t="s">
        <v>80</v>
      </c>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23.999999999999993</v>
      </c>
      <c r="O17" s="35"/>
      <c r="Q17" s="7"/>
    </row>
    <row r="18" spans="1:17" x14ac:dyDescent="0.2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M30" s="44" t="s">
        <v>76</v>
      </c>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0</v>
      </c>
      <c r="I32" s="27">
        <f t="shared" si="2"/>
        <v>0</v>
      </c>
      <c r="J32" s="7"/>
      <c r="K32" s="39"/>
      <c r="L32" s="39"/>
      <c r="M32" s="44" t="s">
        <v>77</v>
      </c>
      <c r="O32" s="35"/>
      <c r="Q32" s="7"/>
    </row>
    <row r="33" spans="10:13" x14ac:dyDescent="0.25">
      <c r="K33" s="39"/>
      <c r="L33" s="39"/>
    </row>
    <row r="34" spans="10:13" x14ac:dyDescent="0.25">
      <c r="J34" s="2" t="s">
        <v>68</v>
      </c>
      <c r="K34" s="39">
        <f>SUM(K2:K33)</f>
        <v>90</v>
      </c>
      <c r="L34" s="39">
        <f>SUM(L2:L33)</f>
        <v>0</v>
      </c>
      <c r="M34" s="44" t="s">
        <v>78</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 A4:I6 A7: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Istvan DUDAS</v>
      </c>
      <c r="N3" s="45"/>
      <c r="O3" s="35"/>
      <c r="Q3" s="7"/>
    </row>
    <row r="4" spans="1:17" x14ac:dyDescent="0.2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23.999999999999993</v>
      </c>
      <c r="O7" s="35"/>
      <c r="Q7" s="7"/>
    </row>
    <row r="8" spans="1:17" x14ac:dyDescent="0.2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v>
      </c>
      <c r="O15" s="35"/>
      <c r="Q15" s="7"/>
    </row>
    <row r="16" spans="1:17" x14ac:dyDescent="0.2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23.999999999999993</v>
      </c>
      <c r="O7" s="35"/>
      <c r="Q7" s="7"/>
    </row>
    <row r="8" spans="1:17" x14ac:dyDescent="0.2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v>
      </c>
      <c r="O15" s="35"/>
      <c r="Q15" s="7"/>
    </row>
    <row r="16" spans="1:17" x14ac:dyDescent="0.2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5" t="str">
        <f>Gesamt!A3</f>
        <v>Istvan DUDAS</v>
      </c>
      <c r="N3" s="45"/>
      <c r="O3" s="35"/>
      <c r="Q3" s="7"/>
    </row>
    <row r="4" spans="1:17" x14ac:dyDescent="0.2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23.999999999999993</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Istvan DUDAS</v>
      </c>
      <c r="N3" s="45"/>
      <c r="O3" s="35"/>
      <c r="Q3" s="7"/>
    </row>
    <row r="4" spans="1:17" x14ac:dyDescent="0.2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23.999999999999993</v>
      </c>
      <c r="O7" s="35"/>
      <c r="Q7" s="7"/>
    </row>
    <row r="8" spans="1:17" x14ac:dyDescent="0.2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v>
      </c>
      <c r="O15" s="35"/>
      <c r="Q15" s="7"/>
    </row>
    <row r="16" spans="1:17" x14ac:dyDescent="0.2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4" sqref="B14"/>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6" t="s">
        <v>79</v>
      </c>
      <c r="B3" s="46"/>
      <c r="D3" s="6" t="s">
        <v>10</v>
      </c>
      <c r="E3" s="7">
        <f>Februar!N5</f>
        <v>0</v>
      </c>
      <c r="F3" s="8">
        <f>Februar!N9</f>
        <v>0</v>
      </c>
      <c r="G3" s="2">
        <f>Februar!N13</f>
        <v>0</v>
      </c>
      <c r="H3" s="7">
        <f>Februar!N17</f>
        <v>0</v>
      </c>
      <c r="I3" s="7"/>
      <c r="J3" s="7">
        <v>0</v>
      </c>
      <c r="Z3" s="2" t="b">
        <v>1</v>
      </c>
    </row>
    <row r="4" spans="1:26" x14ac:dyDescent="0.25">
      <c r="D4" s="6" t="s">
        <v>11</v>
      </c>
      <c r="E4" s="7">
        <f>März!N5</f>
        <v>0</v>
      </c>
      <c r="F4" s="8">
        <f>März!N9</f>
        <v>0</v>
      </c>
      <c r="G4" s="2">
        <f>März!N13</f>
        <v>0</v>
      </c>
      <c r="H4" s="7">
        <f>März!N17</f>
        <v>0</v>
      </c>
      <c r="I4" s="7"/>
      <c r="J4" s="7">
        <v>0</v>
      </c>
      <c r="Z4" s="2" t="b">
        <v>1</v>
      </c>
    </row>
    <row r="5" spans="1:26" x14ac:dyDescent="0.25">
      <c r="A5" s="1" t="s">
        <v>28</v>
      </c>
      <c r="B5" s="2">
        <v>0</v>
      </c>
      <c r="D5" s="6" t="s">
        <v>12</v>
      </c>
      <c r="E5" s="7">
        <f>April!N5</f>
        <v>0</v>
      </c>
      <c r="F5" s="8">
        <f>April!N9</f>
        <v>0</v>
      </c>
      <c r="G5" s="2">
        <f>April!N13</f>
        <v>0</v>
      </c>
      <c r="H5" s="7">
        <f>April!N17</f>
        <v>0</v>
      </c>
      <c r="I5" s="7"/>
      <c r="J5" s="7">
        <v>0</v>
      </c>
      <c r="Z5" s="2" t="b">
        <v>1</v>
      </c>
    </row>
    <row r="6" spans="1:26" x14ac:dyDescent="0.25">
      <c r="D6" s="6" t="s">
        <v>13</v>
      </c>
      <c r="E6" s="7">
        <f>Mai!N5</f>
        <v>0</v>
      </c>
      <c r="F6" s="8">
        <f>Mai!N9</f>
        <v>0</v>
      </c>
      <c r="G6" s="2">
        <f>Mai!N13</f>
        <v>0</v>
      </c>
      <c r="H6" s="7">
        <f>Mai!N17</f>
        <v>0</v>
      </c>
      <c r="I6" s="7"/>
      <c r="J6" s="7">
        <v>0</v>
      </c>
      <c r="Z6" s="2" t="b">
        <v>0</v>
      </c>
    </row>
    <row r="7" spans="1:26" x14ac:dyDescent="0.25">
      <c r="A7" s="1" t="s">
        <v>30</v>
      </c>
      <c r="B7" s="2">
        <v>0</v>
      </c>
      <c r="D7" s="6" t="s">
        <v>14</v>
      </c>
      <c r="E7" s="7">
        <f>Juni!N5</f>
        <v>0</v>
      </c>
      <c r="F7" s="8">
        <f>Juni!N9</f>
        <v>0</v>
      </c>
      <c r="G7" s="2">
        <f>Juni!N13</f>
        <v>0</v>
      </c>
      <c r="H7" s="7">
        <f>Juni!N17</f>
        <v>0</v>
      </c>
      <c r="I7" s="7"/>
      <c r="J7" s="7">
        <v>0</v>
      </c>
      <c r="Z7" s="2" t="b">
        <v>0</v>
      </c>
    </row>
    <row r="8" spans="1:26" x14ac:dyDescent="0.25">
      <c r="D8" s="6" t="s">
        <v>15</v>
      </c>
      <c r="E8" s="7">
        <f>Juli!N5</f>
        <v>0</v>
      </c>
      <c r="F8" s="8">
        <f>Juli!N9</f>
        <v>0</v>
      </c>
      <c r="G8" s="2">
        <f>Juli!N13</f>
        <v>0</v>
      </c>
      <c r="H8" s="7">
        <f>Juli!N17</f>
        <v>0</v>
      </c>
      <c r="I8" s="7"/>
      <c r="J8" s="7">
        <v>0</v>
      </c>
    </row>
    <row r="9" spans="1:26" x14ac:dyDescent="0.25">
      <c r="A9" s="1" t="s">
        <v>29</v>
      </c>
      <c r="B9" s="2">
        <v>0</v>
      </c>
      <c r="D9" s="6" t="s">
        <v>16</v>
      </c>
      <c r="E9" s="7">
        <f ca="1">August!N5</f>
        <v>23.999999999999993</v>
      </c>
      <c r="F9" s="8">
        <f>August!N9</f>
        <v>0</v>
      </c>
      <c r="G9" s="2">
        <f>August!N13</f>
        <v>0</v>
      </c>
      <c r="H9" s="7">
        <f>August!N17</f>
        <v>23.999999999999993</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46244</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46247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23.999999999999993</v>
      </c>
      <c r="F15" s="8">
        <f>SUM(F2:F13)</f>
        <v>0</v>
      </c>
      <c r="G15" s="2">
        <f>SUM(G2:G13)</f>
        <v>0</v>
      </c>
      <c r="H15" s="7">
        <f>SUM(H2:H13)</f>
        <v>23.999999999999993</v>
      </c>
      <c r="I15" s="7"/>
      <c r="J15" s="7">
        <f>SUM(J2:J13)</f>
        <v>0</v>
      </c>
    </row>
    <row r="16" spans="1:26" x14ac:dyDescent="0.25">
      <c r="A16" s="6" t="s">
        <v>9</v>
      </c>
      <c r="B16" s="7">
        <f>Januar!N27</f>
        <v>38.5</v>
      </c>
    </row>
    <row r="17" spans="1:7" x14ac:dyDescent="0.25">
      <c r="A17" s="6" t="s">
        <v>10</v>
      </c>
      <c r="B17" s="7">
        <f>Februar!N27</f>
        <v>38.5</v>
      </c>
      <c r="D17" s="4" t="s">
        <v>39</v>
      </c>
      <c r="E17" s="7">
        <f ca="1">SUM(E2:E13)+B9-J15</f>
        <v>23.999999999999993</v>
      </c>
    </row>
    <row r="18" spans="1:7" x14ac:dyDescent="0.25">
      <c r="A18" s="6" t="s">
        <v>11</v>
      </c>
      <c r="B18" s="7">
        <f>März!N27</f>
        <v>38.5</v>
      </c>
      <c r="D18" s="9" t="s">
        <v>40</v>
      </c>
      <c r="G18" s="2">
        <f>B5+B7-G15</f>
        <v>0</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7" t="s">
        <v>55</v>
      </c>
    </row>
    <row r="24" spans="19:20" x14ac:dyDescent="0.25">
      <c r="S24" s="47"/>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2026-09-09T12:50:18Z</dcterms:modified>
</cp:coreProperties>
</file>