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732FA11D-8E39-F547-94B8-ED0015C9DEE8}" xr6:coauthVersionLast="47" xr6:coauthVersionMax="47" xr10:uidLastSave="{00000000-0000-0000-0000-000000000000}"/>
  <bookViews>
    <workbookView xWindow="0" yWindow="600" windowWidth="29740" windowHeight="17920"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7" i="8"/>
  <c r="I8" i="8"/>
  <c r="I9" i="8"/>
  <c r="I10"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4" i="3"/>
  <c r="H8" i="3"/>
  <c r="H20" i="3"/>
  <c r="H3" i="3"/>
  <c r="H16" i="3"/>
  <c r="H32" i="3"/>
  <c r="H31" i="3"/>
  <c r="H10" i="3"/>
  <c r="H14" i="3"/>
  <c r="H25" i="3"/>
  <c r="H13" i="3"/>
  <c r="H24" i="3"/>
  <c r="H17" i="3"/>
  <c r="H22" i="3"/>
  <c r="H23" i="3"/>
  <c r="H18" i="3"/>
  <c r="H9" i="3"/>
  <c r="H27" i="3"/>
  <c r="H11" i="3"/>
  <c r="H29" i="3"/>
  <c r="H21" i="3"/>
  <c r="H28"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13" i="2"/>
  <c r="H15" i="4"/>
  <c r="H7" i="9"/>
  <c r="H31" i="11"/>
  <c r="H4" i="6"/>
  <c r="H25" i="5"/>
  <c r="H28" i="2"/>
  <c r="H21" i="2"/>
  <c r="H28" i="1"/>
  <c r="H23" i="1"/>
  <c r="H16" i="1"/>
  <c r="H20" i="7"/>
  <c r="H19" i="9"/>
  <c r="H3" i="9"/>
  <c r="H31" i="10"/>
  <c r="H6" i="12"/>
  <c r="H27" i="9"/>
  <c r="H19" i="2"/>
  <c r="H10" i="6"/>
  <c r="H11" i="5"/>
  <c r="H9" i="5"/>
  <c r="H19" i="5"/>
  <c r="H4" i="12"/>
  <c r="H15" i="7"/>
  <c r="H28" i="8"/>
  <c r="H27" i="2"/>
  <c r="H2" i="6"/>
  <c r="H23" i="11"/>
  <c r="H7" i="12"/>
  <c r="H2" i="9"/>
  <c r="H8" i="7"/>
  <c r="H16" i="5"/>
  <c r="H12" i="11"/>
  <c r="H30" i="12"/>
  <c r="H25" i="4"/>
  <c r="H13" i="6"/>
  <c r="H23" i="2"/>
  <c r="H8" i="2"/>
  <c r="H8" i="12"/>
  <c r="H12" i="9"/>
  <c r="H26" i="8"/>
  <c r="H24" i="9"/>
  <c r="H8" i="10"/>
  <c r="H30" i="9"/>
  <c r="H32" i="5"/>
  <c r="H6" i="9"/>
  <c r="H31" i="8"/>
  <c r="H9" i="8"/>
  <c r="H4" i="9"/>
  <c r="H11" i="11"/>
  <c r="H3" i="12"/>
  <c r="H5" i="2"/>
  <c r="H28" i="6"/>
  <c r="H26" i="11"/>
  <c r="H28" i="4"/>
  <c r="H18" i="6"/>
  <c r="H32" i="7"/>
  <c r="H5" i="11"/>
  <c r="H22" i="2"/>
  <c r="H32" i="10"/>
  <c r="H16" i="9"/>
  <c r="H17" i="9"/>
  <c r="H16" i="11"/>
  <c r="H7" i="1"/>
  <c r="H19" i="8"/>
  <c r="H30" i="5"/>
  <c r="H8" i="5"/>
  <c r="H31" i="9"/>
  <c r="H3" i="5"/>
  <c r="H29" i="10"/>
  <c r="H25" i="10"/>
  <c r="H8" i="8"/>
  <c r="H7" i="6"/>
  <c r="H18" i="2"/>
  <c r="H10" i="7"/>
  <c r="H24" i="4"/>
  <c r="H5" i="3"/>
  <c r="H25" i="11"/>
  <c r="H10" i="9"/>
  <c r="H18" i="5"/>
  <c r="H6" i="10"/>
  <c r="H5" i="7"/>
  <c r="H5" i="12"/>
  <c r="H30" i="4"/>
  <c r="H20" i="9"/>
  <c r="H22" i="10"/>
  <c r="H2" i="2"/>
  <c r="H19" i="10"/>
  <c r="H7" i="7"/>
  <c r="H20" i="2"/>
  <c r="H17" i="1"/>
  <c r="H27" i="8"/>
  <c r="H24" i="5"/>
  <c r="H24" i="7"/>
  <c r="H11" i="6"/>
  <c r="H10" i="1"/>
  <c r="H9" i="1"/>
  <c r="H5" i="4"/>
  <c r="H26" i="3"/>
  <c r="H20" i="6"/>
  <c r="H12" i="12"/>
  <c r="H29" i="2"/>
  <c r="H6" i="4"/>
  <c r="H28" i="7"/>
  <c r="H9" i="7"/>
  <c r="H26" i="7"/>
  <c r="H2" i="4"/>
  <c r="H13" i="10"/>
  <c r="H17" i="8"/>
  <c r="H22" i="11"/>
  <c r="H9" i="11"/>
  <c r="H15" i="10"/>
  <c r="H6" i="6"/>
  <c r="H14" i="9"/>
  <c r="H28" i="11"/>
  <c r="H12" i="4"/>
  <c r="H22" i="6"/>
  <c r="H12" i="1"/>
  <c r="H14" i="7"/>
  <c r="H4" i="7"/>
  <c r="H17" i="11"/>
  <c r="H21" i="5"/>
  <c r="H15" i="11"/>
  <c r="H24" i="1"/>
  <c r="H12" i="3"/>
  <c r="H14" i="6"/>
  <c r="H2" i="8"/>
  <c r="H21" i="8"/>
  <c r="H26" i="1"/>
  <c r="H11" i="4"/>
  <c r="H7" i="11"/>
  <c r="H21" i="11"/>
  <c r="H3" i="1"/>
  <c r="H12" i="5"/>
  <c r="H31" i="6"/>
  <c r="H16" i="6"/>
  <c r="H2" i="7"/>
  <c r="H18" i="12"/>
  <c r="H3" i="11"/>
  <c r="H22" i="9"/>
  <c r="H32" i="1"/>
  <c r="H18" i="9"/>
  <c r="H20" i="8"/>
  <c r="H16" i="2"/>
  <c r="H15" i="9"/>
  <c r="H19" i="12"/>
  <c r="H19" i="7"/>
  <c r="H17" i="7"/>
  <c r="H29" i="12"/>
  <c r="H16" i="10"/>
  <c r="H4" i="4"/>
  <c r="H25" i="8"/>
  <c r="H4" i="5"/>
  <c r="H13" i="9"/>
  <c r="H16" i="12"/>
  <c r="H29" i="9"/>
  <c r="H2" i="1"/>
  <c r="H25" i="6"/>
  <c r="H18" i="8"/>
  <c r="H24" i="11"/>
  <c r="H27" i="1"/>
  <c r="H21" i="12"/>
  <c r="H11" i="1"/>
  <c r="H24" i="8"/>
  <c r="H11" i="12"/>
  <c r="H7" i="10"/>
  <c r="H10" i="2"/>
  <c r="H10" i="8"/>
  <c r="H3" i="10"/>
  <c r="H22" i="1"/>
  <c r="H19" i="3"/>
  <c r="H27" i="11"/>
  <c r="H22" i="4"/>
  <c r="H26" i="6"/>
  <c r="H14" i="2"/>
  <c r="H5" i="1"/>
  <c r="H22" i="12"/>
  <c r="H8" i="4"/>
  <c r="H12" i="10"/>
  <c r="H4" i="2"/>
  <c r="H19" i="4"/>
  <c r="H9" i="10"/>
  <c r="H16" i="4"/>
  <c r="H9" i="9"/>
  <c r="H25" i="2"/>
  <c r="H20" i="5"/>
  <c r="H30" i="8"/>
  <c r="H21" i="9"/>
  <c r="H17" i="5"/>
  <c r="H31" i="5"/>
  <c r="H32" i="8"/>
  <c r="H9" i="2"/>
  <c r="H6" i="7"/>
  <c r="H11" i="7"/>
  <c r="H28" i="10"/>
  <c r="H14" i="4"/>
  <c r="H27" i="5"/>
  <c r="H15" i="2"/>
  <c r="H30" i="10"/>
  <c r="H24" i="12"/>
  <c r="H23" i="9"/>
  <c r="H29" i="7"/>
  <c r="H28" i="9"/>
  <c r="H13" i="11"/>
  <c r="H19" i="11"/>
  <c r="H26" i="10"/>
  <c r="H29" i="6"/>
  <c r="H3" i="8"/>
  <c r="H9" i="6"/>
  <c r="H17" i="10"/>
  <c r="H12" i="6"/>
  <c r="H30" i="11"/>
  <c r="H19" i="1"/>
  <c r="H21" i="7"/>
  <c r="H21" i="1"/>
  <c r="H22" i="7"/>
  <c r="H29" i="1"/>
  <c r="H4" i="1"/>
  <c r="H10" i="4"/>
  <c r="H8" i="6"/>
  <c r="H29" i="4"/>
  <c r="H15" i="12"/>
  <c r="H10" i="10"/>
  <c r="H6" i="2"/>
  <c r="H31" i="4"/>
  <c r="H23" i="5"/>
  <c r="H31" i="7"/>
  <c r="H26" i="2"/>
  <c r="H21" i="4"/>
  <c r="H26" i="4"/>
  <c r="H20" i="11"/>
  <c r="H2" i="10"/>
  <c r="H28" i="12"/>
  <c r="H8" i="1"/>
  <c r="H23" i="4"/>
  <c r="H15" i="8"/>
  <c r="H30" i="7"/>
  <c r="H3" i="6"/>
  <c r="H20" i="1"/>
  <c r="H8" i="11"/>
  <c r="H11" i="9"/>
  <c r="H20" i="12"/>
  <c r="H24" i="10"/>
  <c r="H23" i="7"/>
  <c r="H18" i="11"/>
  <c r="H17" i="6"/>
  <c r="H5" i="9"/>
  <c r="H25" i="7"/>
  <c r="H21" i="10"/>
  <c r="H14" i="10"/>
  <c r="H7" i="5"/>
  <c r="H18" i="10"/>
  <c r="H12" i="7"/>
  <c r="H13" i="4"/>
  <c r="H12" i="2"/>
  <c r="H15" i="1"/>
  <c r="H13" i="12"/>
  <c r="H23" i="10"/>
  <c r="H13" i="7"/>
  <c r="H29" i="11"/>
  <c r="H13" i="5"/>
  <c r="H6" i="5"/>
  <c r="H7" i="8"/>
  <c r="H22" i="5"/>
  <c r="H11" i="2"/>
  <c r="H23" i="6"/>
  <c r="H6" i="1"/>
  <c r="H16" i="7"/>
  <c r="H28" i="5"/>
  <c r="H3" i="2"/>
  <c r="H24" i="6"/>
  <c r="H10" i="5"/>
  <c r="H31" i="12"/>
  <c r="H23" i="8"/>
  <c r="H19" i="6"/>
  <c r="H29" i="8"/>
  <c r="H10" i="11"/>
  <c r="H18" i="7"/>
  <c r="H20" i="4"/>
  <c r="H17" i="12"/>
  <c r="H27" i="4"/>
  <c r="H27" i="6"/>
  <c r="H14" i="11"/>
  <c r="H25" i="1"/>
  <c r="H5" i="10"/>
  <c r="H8" i="9"/>
  <c r="H18" i="4"/>
  <c r="H14" i="5"/>
  <c r="H30" i="6"/>
  <c r="H25" i="12"/>
  <c r="H9" i="4"/>
  <c r="H18" i="1"/>
  <c r="H23" i="12"/>
  <c r="H11" i="10"/>
  <c r="H32" i="12"/>
  <c r="H29" i="5"/>
  <c r="H31" i="1"/>
  <c r="H5" i="8"/>
  <c r="H6" i="8"/>
  <c r="H4" i="8"/>
  <c r="H13" i="8"/>
  <c r="H11" i="8"/>
  <c r="H14" i="8"/>
  <c r="H12" i="8"/>
  <c r="I14" i="8" l="1"/>
  <c r="I12" i="8"/>
  <c r="I11" i="8"/>
  <c r="I13" i="8"/>
  <c r="I6" i="8"/>
  <c r="I5" i="8"/>
  <c r="I4"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<sst xmlns="http://schemas.openxmlformats.org/spreadsheetml/2006/main" count="447" uniqueCount="80">
  <si>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</si>
  <si>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</si>
  <si>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</si>
  <si>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</si>
  <si>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</si>
  <si>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</si>
  <si>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</si>
  <si>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</si>
  <si>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</si>
  <si>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</si>
  <si>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</si>
  <si>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</si>
  <si>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</si>
  <si>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</si>
  <si>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</si>
  <si>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</si>
  <si>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</si>
  <si>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</si>
  <si>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</si>
  <si>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</si>
  <si>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</si>
  <si>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</si>
  <si>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</si>
  <si>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</si>
  <si>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</si>
  <si>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</si>
  <si>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</si>
  <si>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</si>
  <si>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</si>
  <si>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</si>
  <si>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</si>
  <si>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</si>
  <si>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</si>
  <si>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</si>
  <si>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</si>
  <si>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</si>
  <si>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</si>
  <si>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</si>
  <si>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</si>
  <si>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</si>
  <si>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</si>
  <si>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</si>
  <si>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</si>
  <si>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</si>
  <si>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</si>
  <si>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</si>
  <si>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</si>
  <si>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</si>
  <si>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</si>
  <si>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</si>
  <si>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</si>
  <si>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</si>
  <si>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</si>
  <si>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</si>
  <si>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</si>
  <si>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</si>
  <si>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</si>
  <si>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</si>
  <si>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</si>
  <si>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</si>
  <si>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</si>
  <si>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</si>
  <si>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</si>
  <si>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</si>
  <si>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</si>
  <si>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</si>
  <si>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</si>
  <si>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</si>
  <si>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</si>
  <si>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</si>
  <si>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</si>
  <si>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</si>
  <si>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</si>
  <si>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</si>
  <si>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</si>
  <si>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</si>
  <si>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Vorschuß € 100,00</t>
  </si>
  <si>
    <t>Arbeitsbekleidung € 330,00</t>
  </si>
  <si>
    <t>Transport Taxi Ungarn € 200,00</t>
  </si>
  <si>
    <t>Istvan DUDAS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</si>
</sst>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0" borderId="0" xfId="0" applyNumberFormat="1" applyFill="1" applyProtection="1">
      <protection locked="0"/>
    </xf>
    <xf numFmtId="0" fontId="0" fillId="0" borderId="0" xfId="0"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Istvan DUDAS</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Q17" sqref="Q1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
      <c r="A4" s="29">
        <v>46237</v>
      </c>
      <c r="B4" t="str">
        <f t="shared" si="0"/>
        <v>Mo</v>
      </c>
      <c r="G4" s="27">
        <f t="shared" si="1"/>
        <v>0</v>
      </c>
      <c r="H4" s="27">
        <f ca="1">IF(Q4&lt;&gt;"",Q4,IF(OR(C4="Feiertag",A4&lt;Gesamt!$B$11,A4&gt;Gesamt!$B$13,),0,INDIRECT("N"&amp;WEEKDAY(A4,2)+19)))</f>
        <v>0</v>
      </c>
      <c r="I4" s="27">
        <f t="shared" si="2"/>
        <v>0</v>
      </c>
      <c r="J4" s="39"/>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39"/>
      <c r="K5" s="39"/>
      <c r="L5" s="39"/>
      <c r="M5" s="1" t="s">
        <v>8</v>
      </c>
      <c r="N5" s="27">
        <f ca="1">SUM(I2:I32)</f>
        <v>-7.1054273576010019E-15</v>
      </c>
      <c r="O5" s="35"/>
      <c r="Q5" s="7"/>
    </row>
    <row r="6" spans="1:17" x14ac:dyDescent="0.2">
      <c r="A6" s="29">
        <v>46239</v>
      </c>
      <c r="B6" t="str">
        <f t="shared" si="0"/>
        <v>Mi</v>
      </c>
      <c r="G6" s="27">
        <f t="shared" si="1"/>
        <v>0</v>
      </c>
      <c r="H6" s="27">
        <f ca="1">IF(Q6&lt;&gt;"",Q6,IF(OR(C6="Feiertag",A6&lt;Gesamt!$B$11,A6&gt;Gesamt!$B$13,),0,INDIRECT("N"&amp;WEEKDAY(A6,2)+19)))</f>
        <v>0</v>
      </c>
      <c r="I6" s="27">
        <f t="shared" si="2"/>
        <v>0</v>
      </c>
      <c r="J6" s="39"/>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-7.1054273576010019E-15</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C11" s="49"/>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75</v>
      </c>
      <c r="K11" s="39">
        <v>30</v>
      </c>
      <c r="L11" s="39"/>
      <c r="M11" s="1" t="s">
        <v>57</v>
      </c>
      <c r="N11" s="28">
        <f>SUM(Gesamt!F2:F9)</f>
        <v>0</v>
      </c>
      <c r="O11" s="35"/>
      <c r="Q11" s="7"/>
    </row>
    <row r="12" spans="1:17" x14ac:dyDescent="0.2">
      <c r="A12" s="29">
        <v>46245</v>
      </c>
      <c r="B12" t="str">
        <f t="shared" si="0"/>
        <v>Di</v>
      </c>
      <c r="C12" s="49"/>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75</v>
      </c>
      <c r="K12" s="39">
        <v>30</v>
      </c>
      <c r="L12" s="39"/>
      <c r="M12" s="25"/>
      <c r="O12" s="35"/>
      <c r="Q12" s="7"/>
    </row>
    <row r="13" spans="1:17" x14ac:dyDescent="0.2">
      <c r="A13" s="29">
        <v>46246</v>
      </c>
      <c r="B13" t="str">
        <f t="shared" si="0"/>
        <v>Mi</v>
      </c>
      <c r="C13" s="49"/>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75</v>
      </c>
      <c r="K13" s="39">
        <v>30</v>
      </c>
      <c r="L13" s="39"/>
      <c r="M13" s="1" t="s">
        <v>26</v>
      </c>
      <c r="N13">
        <f>COUNTIF(C2:C32, "Urlaub")+COUNTIF(C2:C32,"Urlaub halber Tag")/2</f>
        <v>0</v>
      </c>
      <c r="O13" s="35"/>
      <c r="Q13" s="7"/>
    </row>
    <row r="14" spans="1:17" x14ac:dyDescent="0.2">
      <c r="A14" s="29">
        <v>46247</v>
      </c>
      <c r="B14" t="str">
        <f t="shared" si="0"/>
        <v>Do</v>
      </c>
      <c r="C14" s="49"/>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48"/>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31.999999999999993</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M30" s="44" t="s">
        <v>76</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M32" s="44" t="s">
        <v>77</v>
      </c>
      <c r="O32" s="35"/>
      <c r="Q32" s="7"/>
    </row>
    <row r="33" spans="10:13" x14ac:dyDescent="0.2">
      <c r="K33" s="39"/>
      <c r="L33" s="39"/>
    </row>
    <row r="34" spans="10:13" x14ac:dyDescent="0.2">
      <c r="J34" s="2" t="s">
        <v>68</v>
      </c>
      <c r="K34" s="39">
        <f>SUM(K2:K33)</f>
        <v>90</v>
      </c>
      <c r="L34" s="39">
        <f>SUM(L2:L33)</f>
        <v>0</v>
      </c>
      <c r="M34" s="44" t="s">
        <v>78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4:I6 A7:J10 A11:I13 A14: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-7.1054273576010019E-15</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-7.1054273576010019E-15</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-7.1054273576010019E-15</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-7.1054273576010019E-15</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4" sqref="B1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79</v>
      </c>
      <c r="B3" s="46"/>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 ca="1">August!N5</f>
        <v>-7.1054273576010019E-15</v>
      </c>
      <c r="F9" s="8">
        <f>August!N9</f>
        <v>0</v>
      </c>
      <c r="G9" s="2">
        <f>August!N13</f>
        <v>0</v>
      </c>
      <c r="H9" s="7">
        <f>August!N17</f>
        <v>31.999999999999993</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46244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46247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-7.1054273576010019E-15</v>
      </c>
      <c r="F15" s="8">
        <f>SUM(F2:F13)</f>
        <v>0</v>
      </c>
      <c r="G15" s="2">
        <f>SUM(G2:G13)</f>
        <v>0</v>
      </c>
      <c r="H15" s="7">
        <f>SUM(H2:H13)</f>
        <v>31.999999999999993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-7.1054273576010019E-15</v>
      </c>
    </row>
    <row r="18" spans="1:7" x14ac:dyDescent="0.2">
      <c r="A18" s="6" t="s">
        <v>11</v>
      </c>
      <c r="B18" s="7">
        <f>März!N27</f>
        <v>38.5</v>
      </c>
      <c r="D18" s="9" t="s">
        <v>40</v>
      </c>
      <c r="G18" s="2">
        <f>B5+B7-G15</f>
        <v>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2026-09-14T07:38:52Z</dcterms:modified>
</cp:coreProperties>
</file>