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Wikimont/Lohnverrechnung : Stunden 2026 /Lohnabrechnung 2026/April 2026/"/>
    </mc:Choice>
  </mc:AlternateContent>
  <xr:revisionPtr revIDLastSave="0" documentId="8_{BE4C8322-96E3-CD48-90A6-261B12C40A58}" xr6:coauthVersionLast="47" xr6:coauthVersionMax="47" xr10:uidLastSave="{00000000-0000-0000-0000-000000000000}"/>
  <bookViews>
    <workbookView xWindow="24480" yWindow="23260" windowWidth="27840" windowHeight="19400"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4" i="4"/>
  <c r="I15" i="4"/>
  <c r="I16" i="4"/>
  <c r="I17" i="4"/>
  <c r="I18" i="4"/>
  <c r="I19" i="4"/>
  <c r="I20" i="4"/>
  <c r="I21" i="4"/>
  <c r="I22" i="4"/>
  <c r="I23" i="4"/>
  <c r="I24" i="4"/>
  <c r="I25" i="4"/>
  <c r="I26" i="4"/>
  <c r="I27" i="4"/>
  <c r="I28" i="4"/>
  <c r="I29" i="4"/>
  <c r="I30" i="4"/>
  <c r="I31"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7" i="3"/>
  <c r="H30" i="3"/>
  <c r="H8" i="3"/>
  <c r="H3" i="3"/>
  <c r="H14" i="3"/>
  <c r="H16" i="3"/>
  <c r="H6" i="3"/>
  <c r="H24" i="3"/>
  <c r="H11" i="3"/>
  <c r="H22" i="3"/>
  <c r="H32" i="3"/>
  <c r="H2" i="3"/>
  <c r="H15" i="3"/>
  <c r="H31" i="3"/>
  <c r="H25" i="3"/>
  <c r="H7" i="3"/>
  <c r="H4" i="3"/>
  <c r="H28" i="3"/>
  <c r="H9" i="3"/>
  <c r="H18" i="3"/>
  <c r="H21" i="3"/>
  <c r="H29" i="3"/>
  <c r="H13" i="3"/>
  <c r="H1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7" i="2"/>
  <c r="H12" i="3"/>
  <c r="H23" i="2"/>
  <c r="H5" i="2"/>
  <c r="H9" i="2"/>
  <c r="H11" i="2"/>
  <c r="H26" i="2"/>
  <c r="H14" i="2"/>
  <c r="H19" i="2"/>
  <c r="H15" i="2"/>
  <c r="H2" i="1"/>
  <c r="H12" i="2"/>
  <c r="H24" i="2"/>
  <c r="H10" i="2"/>
  <c r="H26" i="3"/>
  <c r="H17" i="2"/>
  <c r="H20" i="2"/>
  <c r="H4" i="2"/>
  <c r="H2" i="2"/>
  <c r="H21" i="2"/>
  <c r="H28" i="2"/>
  <c r="H13" i="2"/>
  <c r="H22" i="2"/>
  <c r="H3" i="2"/>
  <c r="H29" i="2"/>
  <c r="H18" i="2"/>
  <c r="H5" i="3"/>
  <c r="H19" i="3"/>
  <c r="H16" i="2"/>
  <c r="H27" i="2"/>
  <c r="H25" i="2"/>
  <c r="H8" i="2"/>
  <c r="H32" i="5"/>
  <c r="H27" i="4"/>
  <c r="H17" i="7"/>
  <c r="H30" i="11"/>
  <c r="H29" i="6"/>
  <c r="H29" i="11"/>
  <c r="H30" i="5"/>
  <c r="H15" i="10"/>
  <c r="H2" i="10"/>
  <c r="H16" i="12"/>
  <c r="H11" i="5"/>
  <c r="H32" i="7"/>
  <c r="H11" i="7"/>
  <c r="H11" i="1"/>
  <c r="H15" i="1"/>
  <c r="H30" i="4"/>
  <c r="H24" i="11"/>
  <c r="H12" i="9"/>
  <c r="H2" i="8"/>
  <c r="H17" i="10"/>
  <c r="H27" i="1"/>
  <c r="H18" i="9"/>
  <c r="H29" i="7"/>
  <c r="H4" i="11"/>
  <c r="H31" i="6"/>
  <c r="H3" i="5"/>
  <c r="H14" i="4"/>
  <c r="H25" i="8"/>
  <c r="H10" i="8"/>
  <c r="H23" i="4"/>
  <c r="H21" i="6"/>
  <c r="H21" i="5"/>
  <c r="H12" i="8"/>
  <c r="H22" i="12"/>
  <c r="H5" i="12"/>
  <c r="H16" i="6"/>
  <c r="H22" i="10"/>
  <c r="H16" i="4"/>
  <c r="H10" i="5"/>
  <c r="H3" i="12"/>
  <c r="H10" i="6"/>
  <c r="H31" i="11"/>
  <c r="H17" i="11"/>
  <c r="H30" i="7"/>
  <c r="H15" i="7"/>
  <c r="H28" i="12"/>
  <c r="H6" i="5"/>
  <c r="H8" i="5"/>
  <c r="H14" i="10"/>
  <c r="H28" i="8"/>
  <c r="H25" i="10"/>
  <c r="H26" i="10"/>
  <c r="H13" i="9"/>
  <c r="H30" i="10"/>
  <c r="H19" i="7"/>
  <c r="H25" i="5"/>
  <c r="H21" i="8"/>
  <c r="H29" i="4"/>
  <c r="H19" i="9"/>
  <c r="H2" i="6"/>
  <c r="H25" i="1"/>
  <c r="H27" i="11"/>
  <c r="H6" i="1"/>
  <c r="H7" i="6"/>
  <c r="H11" i="11"/>
  <c r="H12" i="1"/>
  <c r="H9" i="10"/>
  <c r="H29" i="5"/>
  <c r="H7" i="5"/>
  <c r="H23" i="6"/>
  <c r="H21" i="12"/>
  <c r="H9" i="9"/>
  <c r="H11" i="6"/>
  <c r="H31" i="7"/>
  <c r="H27" i="12"/>
  <c r="H18" i="1"/>
  <c r="H31" i="4"/>
  <c r="H12" i="6"/>
  <c r="H8" i="6"/>
  <c r="H26" i="12"/>
  <c r="H24" i="1"/>
  <c r="H14" i="5"/>
  <c r="H27" i="9"/>
  <c r="H6" i="7"/>
  <c r="H4" i="6"/>
  <c r="H32" i="12"/>
  <c r="H14" i="6"/>
  <c r="H4" i="12"/>
  <c r="H22" i="9"/>
  <c r="H14" i="8"/>
  <c r="H24" i="10"/>
  <c r="H21" i="10"/>
  <c r="H10" i="4"/>
  <c r="H6" i="11"/>
  <c r="H29" i="12"/>
  <c r="H11" i="10"/>
  <c r="H18" i="6"/>
  <c r="H29" i="1"/>
  <c r="H3" i="9"/>
  <c r="H8" i="9"/>
  <c r="H7" i="4"/>
  <c r="H24" i="8"/>
  <c r="H14" i="7"/>
  <c r="H14" i="11"/>
  <c r="H13" i="10"/>
  <c r="H28" i="5"/>
  <c r="H13" i="8"/>
  <c r="H27" i="8"/>
  <c r="H19" i="8"/>
  <c r="H8" i="10"/>
  <c r="H25" i="6"/>
  <c r="H9" i="6"/>
  <c r="H22" i="8"/>
  <c r="H25" i="7"/>
  <c r="H32" i="10"/>
  <c r="H27" i="10"/>
  <c r="H9" i="7"/>
  <c r="H26" i="4"/>
  <c r="H3" i="10"/>
  <c r="H5" i="8"/>
  <c r="H16" i="10"/>
  <c r="H4" i="8"/>
  <c r="H11" i="8"/>
  <c r="H28" i="7"/>
  <c r="H16" i="8"/>
  <c r="H17" i="6"/>
  <c r="H24" i="12"/>
  <c r="H18" i="12"/>
  <c r="H28" i="1"/>
  <c r="H7" i="9"/>
  <c r="H2" i="12"/>
  <c r="H7" i="7"/>
  <c r="H30" i="9"/>
  <c r="H23" i="10"/>
  <c r="H11" i="9"/>
  <c r="H5" i="9"/>
  <c r="H19" i="12"/>
  <c r="H6" i="10"/>
  <c r="H23" i="12"/>
  <c r="H8" i="4"/>
  <c r="H26" i="8"/>
  <c r="H30" i="8"/>
  <c r="H24" i="7"/>
  <c r="H10" i="11"/>
  <c r="H31" i="5"/>
  <c r="H4" i="7"/>
  <c r="H3" i="1"/>
  <c r="H17" i="12"/>
  <c r="H21" i="9"/>
  <c r="H4" i="10"/>
  <c r="H32" i="1"/>
  <c r="H17" i="9"/>
  <c r="H31" i="12"/>
  <c r="H3" i="6"/>
  <c r="H6" i="4"/>
  <c r="H23" i="5"/>
  <c r="H24" i="5"/>
  <c r="H15" i="5"/>
  <c r="H7" i="1"/>
  <c r="H13" i="11"/>
  <c r="H13" i="5"/>
  <c r="H11" i="4"/>
  <c r="H31" i="1"/>
  <c r="H19" i="6"/>
  <c r="H9" i="5"/>
  <c r="H30" i="6"/>
  <c r="H18" i="11"/>
  <c r="H4" i="4"/>
  <c r="H9" i="12"/>
  <c r="H18" i="8"/>
  <c r="H6" i="9"/>
  <c r="H23" i="9"/>
  <c r="H5" i="4"/>
  <c r="H17" i="5"/>
  <c r="H13" i="12"/>
  <c r="H6" i="8"/>
  <c r="H15" i="4"/>
  <c r="H9" i="1"/>
  <c r="H7" i="10"/>
  <c r="H18" i="10"/>
  <c r="H30" i="12"/>
  <c r="H8" i="8"/>
  <c r="H8" i="7"/>
  <c r="H21" i="11"/>
  <c r="H29" i="9"/>
  <c r="H13" i="7"/>
  <c r="H20" i="9"/>
  <c r="H28" i="10"/>
  <c r="H29" i="10"/>
  <c r="H20" i="11"/>
  <c r="H10" i="9"/>
  <c r="H21" i="4"/>
  <c r="H13" i="4"/>
  <c r="H22" i="11"/>
  <c r="H22" i="1"/>
  <c r="H10" i="1"/>
  <c r="H5" i="5"/>
  <c r="H24" i="4"/>
  <c r="H26" i="11"/>
  <c r="H5" i="6"/>
  <c r="H18" i="7"/>
  <c r="H4" i="5"/>
  <c r="H3" i="8"/>
  <c r="H19" i="11"/>
  <c r="H28" i="4"/>
  <c r="H20" i="12"/>
  <c r="H2" i="9"/>
  <c r="H5" i="10"/>
  <c r="H27" i="7"/>
  <c r="H12" i="4"/>
  <c r="H9" i="8"/>
  <c r="H15" i="12"/>
  <c r="H19" i="10"/>
  <c r="H13" i="1"/>
  <c r="H5" i="11"/>
  <c r="H23" i="11"/>
  <c r="H6" i="6"/>
  <c r="H22" i="7"/>
  <c r="H9" i="4"/>
  <c r="H25" i="4"/>
  <c r="H32" i="8"/>
  <c r="H20" i="4"/>
  <c r="H7" i="8"/>
  <c r="H12" i="12"/>
  <c r="H23" i="8"/>
  <c r="H6" i="12"/>
  <c r="H8" i="12"/>
  <c r="H22" i="5"/>
  <c r="H28" i="9"/>
  <c r="H12" i="10"/>
  <c r="H26" i="7"/>
  <c r="H15" i="9"/>
  <c r="H22" i="4"/>
  <c r="H20" i="6"/>
  <c r="H19" i="4"/>
  <c r="H23" i="1"/>
  <c r="H12" i="11"/>
  <c r="H20" i="8"/>
  <c r="H17" i="1"/>
  <c r="H3" i="4"/>
  <c r="H13" i="6"/>
  <c r="H16" i="5"/>
  <c r="H18" i="4"/>
  <c r="H19" i="5"/>
  <c r="H29" i="8"/>
  <c r="H2" i="4"/>
  <c r="H10" i="7"/>
  <c r="H4" i="9"/>
  <c r="H2" i="11"/>
  <c r="H22" i="6"/>
  <c r="H25" i="12"/>
  <c r="H14" i="12"/>
  <c r="H15" i="11"/>
  <c r="H30" i="1"/>
  <c r="H31" i="8"/>
  <c r="H17" i="4"/>
  <c r="H25" i="9"/>
  <c r="H26" i="5"/>
  <c r="H24" i="9"/>
  <c r="H23" i="7"/>
  <c r="H7" i="11"/>
  <c r="H10" i="12"/>
  <c r="H12" i="5"/>
  <c r="H15" i="8"/>
  <c r="H31" i="10"/>
  <c r="H16" i="11"/>
  <c r="H20" i="1"/>
  <c r="H26" i="6"/>
  <c r="H4" i="1"/>
  <c r="H21" i="7"/>
  <c r="H8" i="1"/>
  <c r="H12" i="7"/>
  <c r="H20" i="7"/>
  <c r="H16" i="9"/>
  <c r="H11" i="12"/>
  <c r="H25" i="11"/>
  <c r="H20" i="10"/>
  <c r="H7" i="12"/>
  <c r="H28" i="11"/>
  <c r="H3" i="11"/>
  <c r="H16" i="7"/>
  <c r="H18" i="5"/>
  <c r="H31" i="9"/>
  <c r="H27" i="5"/>
  <c r="H15" i="6"/>
  <c r="H14" i="1"/>
  <c r="H16" i="1"/>
  <c r="H26" i="9"/>
  <c r="H10" i="10"/>
  <c r="H8" i="11"/>
  <c r="H2" i="7"/>
  <c r="H27" i="6"/>
  <c r="H24" i="6"/>
  <c r="H2" i="5"/>
  <c r="H3" i="7"/>
  <c r="H5" i="7"/>
  <c r="H9" i="11"/>
  <c r="H5" i="1"/>
  <c r="H26" i="1"/>
  <c r="H20" i="5"/>
  <c r="H28" i="6"/>
  <c r="H17" i="8"/>
  <c r="H19" i="1"/>
  <c r="H21" i="1"/>
  <c r="H14" i="9"/>
  <c r="I2" i="4" l="1"/>
  <c r="I3" i="4"/>
  <c r="I4" i="4"/>
  <c r="I9" i="4"/>
  <c r="I11" i="4"/>
  <c r="I8" i="4"/>
  <c r="I7" i="4"/>
  <c r="I10" i="4"/>
  <c r="I31" i="1"/>
  <c r="I32" i="1"/>
  <c r="I27" i="1"/>
  <c r="I25" i="1"/>
  <c r="I26" i="1"/>
  <c r="I28" i="1"/>
  <c r="I24" i="1"/>
  <c r="I20" i="1"/>
  <c r="I18" i="1"/>
  <c r="I21" i="1"/>
  <c r="I19" i="1"/>
  <c r="I17" i="1"/>
  <c r="I14" i="1"/>
  <c r="I11" i="1"/>
  <c r="I12" i="1"/>
  <c r="I13" i="1"/>
  <c r="I10"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<sst xmlns="http://schemas.openxmlformats.org/spreadsheetml/2006/main" count="459" uniqueCount="76">
  <si>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</si>
  <si>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</si>
  <si>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</si>
  <si>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</si>
  <si>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</si>
  <si>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</si>
  <si>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</si>
  <si>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</si>
  <si>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</si>
  <si>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</si>
  <si>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</si>
  <si>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</si>
  <si>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</si>
  <si>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</si>
  <si>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</si>
  <si>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</si>
  <si>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</si>
  <si>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</si>
  <si>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</si>
  <si>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</si>
  <si>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</si>
  <si>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</si>
  <si>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</si>
  <si>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</si>
  <si>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</si>
  <si>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</si>
  <si>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</si>
  <si>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</si>
  <si>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</si>
  <si>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</si>
  <si>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</si>
  <si>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</si>
  <si>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</si>
  <si>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</si>
  <si>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</si>
  <si>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</si>
  <si>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</si>
  <si>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</si>
  <si>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</si>
  <si>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</si>
  <si>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</si>
  <si>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</si>
  <si>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</si>
  <si>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</si>
  <si>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</si>
  <si>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</si>
  <si>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</si>
  <si>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</si>
  <si>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</si>
  <si>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</si>
  <si>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</si>
  <si>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</si>
  <si>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</si>
  <si>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</si>
  <si>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</si>
  <si>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</si>
  <si>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</si>
  <si>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</si>
  <si>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</si>
  <si>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</si>
  <si>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</si>
  <si>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</si>
  <si>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</si>
  <si>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</si>
  <si>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</si>
  <si>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</si>
  <si>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</si>
  <si>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</si>
  <si>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</si>
  <si>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</si>
  <si>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</si>
  <si>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</si>
  <si>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Marko Mihai Sergiu</t>
  </si>
  <si>
    <t>Wien</t>
  </si>
  <si>
    <t>Vorschuß € 710,00</t>
  </si>
  <si>
    <t>Wien 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</si>
</sst>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Marko Mihai Sergiu</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Marko Mihai Sergiu</v>
      </c>
      <c r="N3" s="42"/>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24" sqref="D24:F28"/>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c r="L3" s="39"/>
      <c r="M3" s="42" t="str">
        <f>Gesamt!A3</f>
        <v>Marko Mihai Sergiu</v>
      </c>
      <c r="N3" s="42"/>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c r="L7" s="39"/>
      <c r="M7" s="1" t="s">
        <v>59</v>
      </c>
      <c r="N7" s="27">
        <f ca="1">Gesamt!B9+SUM(Gesamt!E2:E4)-SUM(Gesamt!J2:J4)</f>
        <v>-3.1974423109204508E-14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Gesamt!B5+Gesamt!B7-SUM(Gesamt!G2:G4)</f>
        <v>20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c r="L27" s="39"/>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c r="L30" s="39"/>
      <c r="M30" s="41" t="s">
        <v>74</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c r="L31" s="39"/>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c r="L32" s="39"/>
      <c r="O32" s="35"/>
      <c r="Q32" s="7"/>
    </row>
    <row r="33" spans="10:12" x14ac:dyDescent="0.2">
      <c r="K33" s="39"/>
      <c r="L33" s="39"/>
    </row>
    <row r="34" spans="10:12" x14ac:dyDescent="0.2">
      <c r="J34" s="2" t="s">
        <v>68</v>
      </c>
      <c r="K34" s="39">
        <f>SUM(K2:K33)</f>
        <v>420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zoomScaleNormal="100" workbookViewId="0">
      <selection activeCell="K18" sqref="K1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75</v>
      </c>
      <c r="K2" s="39"/>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75</v>
      </c>
      <c r="K3" s="39"/>
      <c r="L3" s="39"/>
      <c r="M3" s="42" t="str">
        <f>Gesamt!A3</f>
        <v>Marko Mihai Sergiu</v>
      </c>
      <c r="N3" s="42"/>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75</v>
      </c>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-3.5527136788005009E-15</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-3.5527136788005009E-14</v>
      </c>
      <c r="O7" s="35"/>
      <c r="Q7" s="7"/>
    </row>
    <row r="8" spans="1:17" x14ac:dyDescent="0.2">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20</v>
      </c>
      <c r="O15" s="35"/>
      <c r="Q15" s="7"/>
    </row>
    <row r="16" spans="1:17" x14ac:dyDescent="0.2">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22.499999999999996</v>
      </c>
      <c r="O17" s="35"/>
      <c r="Q17" s="7"/>
    </row>
    <row r="18" spans="1:17" x14ac:dyDescent="0.2">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5:J6 A12:J31 A7:C11 G7:J11 A2:C4 G2:J4">
    <cfRule type="expression" dxfId="21" priority="5">
      <formula>$C2="Feiertag"</formula>
    </cfRule>
    <cfRule type="expression" dxfId="20" priority="6">
      <formula>WEEKDAY($A2,2)&gt;=6</formula>
    </cfRule>
  </conditionalFormatting>
  <conditionalFormatting sqref="D7:F11">
    <cfRule type="expression" dxfId="3" priority="3">
      <formula>$C7="Feiertag"</formula>
    </cfRule>
    <cfRule type="expression" dxfId="2" priority="4">
      <formula>WEEKDAY($A7,2)&gt;=6</formula>
    </cfRule>
  </conditionalFormatting>
  <conditionalFormatting sqref="D2:F4">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Marko Mihai Sergiu</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-3.5527136788005009E-14</v>
      </c>
      <c r="O7" s="35"/>
      <c r="Q7" s="7"/>
    </row>
    <row r="8" spans="1:17" x14ac:dyDescent="0.2">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20</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Marko Mihai Sergiu</v>
      </c>
      <c r="N3" s="42"/>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-3.5527136788005009E-14</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20</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Marko Mihai Sergiu</v>
      </c>
      <c r="N3" s="4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-3.5527136788005009E-14</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20</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Marko Mihai Sergiu</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-3.5527136788005009E-14</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20</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Marko Mihai Sergiu</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-3.5527136788005009E-14</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20</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Marko Mihai Sergiu</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-3.5527136788005009E-14</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20</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Marko Mihai Sergiu</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-3.5527136788005009E-14</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Marko Mihai Sergiu</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-3.5527136788005009E-14</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20</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26" sqref="E26"/>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3" t="s">
        <v>72</v>
      </c>
      <c r="B3" s="43"/>
      <c r="D3" s="6" t="s">
        <v>10</v>
      </c>
      <c r="E3" s="7">
        <f>Februar!N5</f>
        <v>0</v>
      </c>
      <c r="F3" s="8">
        <f>Februar!N9</f>
        <v>0</v>
      </c>
      <c r="G3" s="2">
        <f>Februar!N13</f>
        <v>0</v>
      </c>
      <c r="H3" s="7">
        <f>Februar!N17</f>
        <v>0</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20</v>
      </c>
      <c r="D5" s="6" t="s">
        <v>12</v>
      </c>
      <c r="E5" s="7">
        <f ca="1">April!N5</f>
        <v>-3.5527136788005009E-15</v>
      </c>
      <c r="F5" s="8">
        <f>April!N9</f>
        <v>0</v>
      </c>
      <c r="G5" s="2">
        <f>April!N13</f>
        <v>0</v>
      </c>
      <c r="H5" s="7">
        <f>April!N17</f>
        <v>22.499999999999996</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46083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-3.5527136788005009E-14</v>
      </c>
      <c r="F15" s="8">
        <f>SUM(F2:F13)</f>
        <v>0</v>
      </c>
      <c r="G15" s="2">
        <f>SUM(G2:G13)</f>
        <v>0</v>
      </c>
      <c r="H15" s="7">
        <f>SUM(H2:H13)</f>
        <v>192.49999999999997</v>
      </c>
      <c r="I15" s="7"/>
      <c r="J15" s="7">
        <f>SUM(J2:J13)</f>
        <v>0</v>
      </c>
    </row>
    <row r="16" spans="1:26" x14ac:dyDescent="0.2">
      <c r="A16" s="6" t="s">
        <v>9</v>
      </c>
      <c r="B16" s="7">
        <f>Januar!N27</f>
        <v>38.5</v>
      </c>
    </row>
    <row r="17" spans="1:7" x14ac:dyDescent="0.2">
      <c r="A17" s="6" t="s">
        <v>10</v>
      </c>
      <c r="B17" s="7">
        <f>Februar!N27</f>
        <v>38.5</v>
      </c>
      <c r="D17" s="4" t="s">
        <v>39</v>
      </c>
      <c r="E17" s="7">
        <f ca="1">SUM(E2:E13)+B9-J15</f>
        <v>-3.5527136788005009E-14</v>
      </c>
    </row>
    <row r="18" spans="1:7" x14ac:dyDescent="0.2">
      <c r="A18" s="6" t="s">
        <v>11</v>
      </c>
      <c r="B18" s="7">
        <f>März!N27</f>
        <v>38.5</v>
      </c>
      <c r="D18" s="9" t="s">
        <v>40</v>
      </c>
      <c r="G18" s="2">
        <f>B5+B7-G15</f>
        <v>20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2026-05-11T10:06:28Z</dcterms:modified>
</cp:coreProperties>
</file>