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1789FFBE-FB79-6C43-9D33-B9D39C48C7DC}" xr6:coauthVersionLast="47" xr6:coauthVersionMax="47" xr10:uidLastSave="{00000000-0000-0000-0000-000000000000}"/>
  <bookViews>
    <workbookView xWindow="3920" yWindow="600" windowWidth="38620" windowHeight="1920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17" i="1"/>
  <c r="H11" i="6"/>
  <c r="H8" i="9"/>
  <c r="H18" i="1"/>
  <c r="H5" i="4"/>
  <c r="H26" i="9"/>
  <c r="H22" i="4"/>
  <c r="H27" i="12"/>
  <c r="H13" i="11"/>
  <c r="H21" i="8"/>
  <c r="H7" i="10"/>
  <c r="H21" i="10"/>
  <c r="H6" i="9"/>
  <c r="H13" i="5"/>
  <c r="H4" i="6"/>
  <c r="H20" i="5"/>
  <c r="H24" i="6"/>
  <c r="H29" i="8"/>
  <c r="H9" i="5"/>
  <c r="H26" i="7"/>
  <c r="H9" i="9"/>
  <c r="H18" i="12"/>
  <c r="H22" i="1"/>
  <c r="H14" i="8"/>
  <c r="H8" i="8"/>
  <c r="H3" i="5"/>
  <c r="H3" i="9"/>
  <c r="H31" i="4"/>
  <c r="H25" i="4"/>
  <c r="H32" i="1"/>
  <c r="H27" i="6"/>
  <c r="H18" i="4"/>
  <c r="H4" i="12"/>
  <c r="H14" i="1"/>
  <c r="H13" i="7"/>
  <c r="H6" i="5"/>
  <c r="H31" i="5"/>
  <c r="H9" i="7"/>
  <c r="H9" i="4"/>
  <c r="H30" i="6"/>
  <c r="H15" i="9"/>
  <c r="H27" i="4"/>
  <c r="H26" i="1"/>
  <c r="H31" i="6"/>
  <c r="H24" i="9"/>
  <c r="H10" i="6"/>
  <c r="H31" i="10"/>
  <c r="H16" i="8"/>
  <c r="H2" i="6"/>
  <c r="H21" i="11"/>
  <c r="H24" i="7"/>
  <c r="H32" i="7"/>
  <c r="H19" i="10"/>
  <c r="H12" i="7"/>
  <c r="H22" i="12"/>
  <c r="H26" i="11"/>
  <c r="H8" i="5"/>
  <c r="H23" i="5"/>
  <c r="H6" i="4"/>
  <c r="H10" i="12"/>
  <c r="H13" i="1"/>
  <c r="H4" i="1"/>
  <c r="H29" i="7"/>
  <c r="H16" i="4"/>
  <c r="H27" i="10"/>
  <c r="H2" i="7"/>
  <c r="H3" i="7"/>
  <c r="H13" i="9"/>
  <c r="H24" i="10"/>
  <c r="H20" i="7"/>
  <c r="H2" i="11"/>
  <c r="H3" i="8"/>
  <c r="H29" i="5"/>
  <c r="H5" i="8"/>
  <c r="H17" i="11"/>
  <c r="H20" i="9"/>
  <c r="H29" i="6"/>
  <c r="H27" i="11"/>
  <c r="H11" i="1"/>
  <c r="H11" i="7"/>
  <c r="H8" i="1"/>
  <c r="H28" i="10"/>
  <c r="H5" i="7"/>
  <c r="H22" i="8"/>
  <c r="H11" i="5"/>
  <c r="H13" i="6"/>
  <c r="H6" i="11"/>
  <c r="H16" i="10"/>
  <c r="H2" i="10"/>
  <c r="H24" i="11"/>
  <c r="H16" i="7"/>
  <c r="H3" i="12"/>
  <c r="H5" i="5"/>
  <c r="H26" i="12"/>
  <c r="H11" i="4"/>
  <c r="H30" i="9"/>
  <c r="H13" i="12"/>
  <c r="H30" i="12"/>
  <c r="H25" i="7"/>
  <c r="H18" i="5"/>
  <c r="H17" i="7"/>
  <c r="H2" i="8"/>
  <c r="H9" i="12"/>
  <c r="H15" i="1"/>
  <c r="H4" i="5"/>
  <c r="H6" i="8"/>
  <c r="H25" i="5"/>
  <c r="H31" i="12"/>
  <c r="H5" i="1"/>
  <c r="H20" i="4"/>
  <c r="H31" i="11"/>
  <c r="H6" i="10"/>
  <c r="H25" i="9"/>
  <c r="H23" i="11"/>
  <c r="H22" i="6"/>
  <c r="H12" i="9"/>
  <c r="H8" i="10"/>
  <c r="H12" i="11"/>
  <c r="H16" i="11"/>
  <c r="H16" i="9"/>
  <c r="H10" i="11"/>
  <c r="H25" i="8"/>
  <c r="H23" i="9"/>
  <c r="H21" i="1"/>
  <c r="H13" i="4"/>
  <c r="H20" i="12"/>
  <c r="H15" i="8"/>
  <c r="H21" i="12"/>
  <c r="H29" i="10"/>
  <c r="H17" i="12"/>
  <c r="H20" i="6"/>
  <c r="H22" i="9"/>
  <c r="H10" i="7"/>
  <c r="H7" i="5"/>
  <c r="H22" i="11"/>
  <c r="H12" i="6"/>
  <c r="H12" i="12"/>
  <c r="H14" i="12"/>
  <c r="H11" i="12"/>
  <c r="H30" i="1"/>
  <c r="H19" i="11"/>
  <c r="H4" i="7"/>
  <c r="H6" i="6"/>
  <c r="H17" i="9"/>
  <c r="H28" i="12"/>
  <c r="H19" i="4"/>
  <c r="H15" i="7"/>
  <c r="H12" i="8"/>
  <c r="H26" i="8"/>
  <c r="H23" i="12"/>
  <c r="H31" i="1"/>
  <c r="H8" i="7"/>
  <c r="H27" i="5"/>
  <c r="H4" i="4"/>
  <c r="H17" i="8"/>
  <c r="H18" i="10"/>
  <c r="H7" i="6"/>
  <c r="H3" i="6"/>
  <c r="H13" i="8"/>
  <c r="H28" i="7"/>
  <c r="H19" i="9"/>
  <c r="H12" i="5"/>
  <c r="H25" i="12"/>
  <c r="H27" i="1"/>
  <c r="H31" i="8"/>
  <c r="H25" i="6"/>
  <c r="H3" i="11"/>
  <c r="H28" i="6"/>
  <c r="H2" i="9"/>
  <c r="H2" i="12"/>
  <c r="H14" i="11"/>
  <c r="H11" i="11"/>
  <c r="H30" i="8"/>
  <c r="H14" i="9"/>
  <c r="H32" i="5"/>
  <c r="H10" i="10"/>
  <c r="H2" i="4"/>
  <c r="H15" i="12"/>
  <c r="H18" i="11"/>
  <c r="H23" i="8"/>
  <c r="H16" i="1"/>
  <c r="H29" i="1"/>
  <c r="H19" i="6"/>
  <c r="H24" i="12"/>
  <c r="H23" i="6"/>
  <c r="H18" i="6"/>
  <c r="H9" i="11"/>
  <c r="H11" i="8"/>
  <c r="H7" i="1"/>
  <c r="H20" i="10"/>
  <c r="H14" i="6"/>
  <c r="H22" i="10"/>
  <c r="H4" i="10"/>
  <c r="H3" i="1"/>
  <c r="H21" i="4"/>
  <c r="H28" i="1"/>
  <c r="H10" i="8"/>
  <c r="H6" i="7"/>
  <c r="H28" i="8"/>
  <c r="H9" i="6"/>
  <c r="H10" i="1"/>
  <c r="H11" i="9"/>
  <c r="H7" i="8"/>
  <c r="H30" i="10"/>
  <c r="H24" i="5"/>
  <c r="H9" i="1"/>
  <c r="H24" i="1"/>
  <c r="H26" i="6"/>
  <c r="H21" i="9"/>
  <c r="H15" i="4"/>
  <c r="H17" i="4"/>
  <c r="H29" i="9"/>
  <c r="H32" i="10"/>
  <c r="H29" i="4"/>
  <c r="H8" i="4"/>
  <c r="H9" i="10"/>
  <c r="H31" i="7"/>
  <c r="H27" i="9"/>
  <c r="H21" i="7"/>
  <c r="H11" i="10"/>
  <c r="H19" i="5"/>
  <c r="H23" i="7"/>
  <c r="H19" i="7"/>
  <c r="H19" i="8"/>
  <c r="H18" i="7"/>
  <c r="H30" i="7"/>
  <c r="H28" i="9"/>
  <c r="H26" i="4"/>
  <c r="H18" i="8"/>
  <c r="H24" i="4"/>
  <c r="H8" i="12"/>
  <c r="H5" i="12"/>
  <c r="H7" i="12"/>
  <c r="H4" i="11"/>
  <c r="H12" i="10"/>
  <c r="H25" i="11"/>
  <c r="H26" i="10"/>
  <c r="H23" i="10"/>
  <c r="H5" i="11"/>
  <c r="H12" i="1"/>
  <c r="H20" i="1"/>
  <c r="H3" i="10"/>
  <c r="H8" i="6"/>
  <c r="H28" i="11"/>
  <c r="H17" i="10"/>
  <c r="H32" i="8"/>
  <c r="H7" i="11"/>
  <c r="H24" i="8"/>
  <c r="H7" i="9"/>
  <c r="H3" i="4"/>
  <c r="H30" i="5"/>
  <c r="H14" i="10"/>
  <c r="H20" i="11"/>
  <c r="H16" i="5"/>
  <c r="H6" i="12"/>
  <c r="H23" i="1"/>
  <c r="H16" i="6"/>
  <c r="H21" i="5"/>
  <c r="H19" i="1"/>
  <c r="H27" i="7"/>
  <c r="H14" i="5"/>
  <c r="H22" i="5"/>
  <c r="H19" i="12"/>
  <c r="H28" i="5"/>
  <c r="H16" i="12"/>
  <c r="H5" i="10"/>
  <c r="H10" i="5"/>
  <c r="H13" i="10"/>
  <c r="H20" i="8"/>
  <c r="H30" i="4"/>
  <c r="H25" i="1"/>
  <c r="H9" i="8"/>
  <c r="H17" i="5"/>
  <c r="H10" i="9"/>
  <c r="H6" i="1"/>
  <c r="H30" i="11"/>
  <c r="H10" i="4"/>
  <c r="H15" i="10"/>
  <c r="H28" i="4"/>
  <c r="H7" i="7"/>
  <c r="H21" i="6"/>
  <c r="H25" i="10"/>
  <c r="H8" i="11"/>
  <c r="H14" i="7"/>
  <c r="H22" i="7"/>
  <c r="H18" i="9"/>
  <c r="H15" i="6"/>
  <c r="H4" i="9"/>
  <c r="H5" i="6"/>
  <c r="H32" i="12"/>
  <c r="H5" i="9"/>
  <c r="H29" i="12"/>
  <c r="H12" i="4"/>
  <c r="H14" i="4"/>
  <c r="H4" i="8"/>
  <c r="H27" i="8"/>
  <c r="H15" i="11"/>
  <c r="H17" i="6"/>
  <c r="H31" i="9"/>
  <c r="H23" i="4"/>
  <c r="H29" i="11"/>
  <c r="I23" i="5" l="1"/>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<sst xmlns="http://schemas.openxmlformats.org/spreadsheetml/2006/main" count="516" uniqueCount="75">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</sst>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2">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2">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2">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2">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
      <c r="K33" s="39"/>
      <c r="L33" s="39"/>
    </row>
    <row r="34" spans="10:12" x14ac:dyDescent="0.2">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 sqref="D2:F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2">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2">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3"/>
      <c r="H32" s="7"/>
      <c r="I32" s="7"/>
      <c r="J32" s="7"/>
      <c r="K32" s="39"/>
      <c r="L32" s="39"/>
    </row>
    <row r="33" spans="10:12" x14ac:dyDescent="0.2">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M39" sqref="M3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v>30</v>
      </c>
      <c r="L5" s="39"/>
      <c r="M5" s="1" t="s">
        <v>74</v>
      </c>
      <c r="N5" s="27">
        <f ca="1">SUM(I2:I32)</f>
        <v>-8.5000000000000249</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v>30</v>
      </c>
      <c r="L7" s="39"/>
      <c r="M7" s="1" t="s">
        <v>73</v>
      </c>
      <c r="N7" s="27">
        <f ca="1">Gesamt!B9+SUM(Gesamt!E2:E6)-SUM(Gesamt!J2:J6)</f>
        <v>12.999999999999932</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t="s">
        <v>71</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71</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71</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v>30</v>
      </c>
      <c r="L13" s="39"/>
      <c r="M13" s="1" t="s">
        <v>26</v>
      </c>
      <c r="N13">
        <f>COUNTIF(C2:C32, "Urlaub")+COUNTIF(C2:C32,"Urlaub halber Tag")/2</f>
        <v>0</v>
      </c>
      <c r="O13" s="35"/>
      <c r="Q13" s="7"/>
    </row>
    <row r="14" spans="1:17" x14ac:dyDescent="0.2">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71</v>
      </c>
      <c r="K15" s="39"/>
      <c r="L15" s="39"/>
      <c r="M15" s="1" t="s">
        <v>58</v>
      </c>
      <c r="N15">
        <f>Gesamt!B5+Gesamt!B7-SUM(Gesamt!G2:G6)</f>
        <v>25</v>
      </c>
      <c r="O15" s="35"/>
      <c r="Q15" s="7"/>
    </row>
    <row r="16" spans="1:17" x14ac:dyDescent="0.2">
      <c r="A16" s="29">
        <v>46157</v>
      </c>
      <c r="B16" t="str">
        <f t="shared" si="0"/>
        <v>Fr</v>
      </c>
      <c r="C16" s="2" t="s">
        <v>66</v>
      </c>
      <c r="G16" s="27">
        <f t="shared" si="1"/>
        <v>0</v>
      </c>
      <c r="H16" s="27">
        <f ca="1">IF(Q16&lt;&gt;"",Q16,IF(OR(C16="Feiertag",A16&lt;Gesamt!$B$11,A16&gt;Gesamt!$B$13,),0,INDIRECT("N"&amp;WEEKDAY(A16,2)+19)))</f>
        <v>6.5</v>
      </c>
      <c r="I16" s="27">
        <f t="shared" ca="1" si="2"/>
        <v>-6.5</v>
      </c>
      <c r="J16" s="7" t="s">
        <v>71</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71</v>
      </c>
      <c r="K17" s="39"/>
      <c r="L17" s="39"/>
      <c r="M17" s="1" t="s">
        <v>50</v>
      </c>
      <c r="N17" s="27">
        <f>SUM(G2:G32)</f>
        <v>129.5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71</v>
      </c>
      <c r="K18" s="39"/>
      <c r="L18" s="39"/>
      <c r="O18" s="35"/>
      <c r="Q18" s="7"/>
    </row>
    <row r="19" spans="1:17" x14ac:dyDescent="0.2">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t="s">
        <v>71</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t="s">
        <v>71</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t="s">
        <v>71</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t="s">
        <v>71</v>
      </c>
      <c r="K22" s="39">
        <v>30</v>
      </c>
      <c r="L22" s="39"/>
      <c r="M22" s="6" t="s">
        <v>45</v>
      </c>
      <c r="N22" s="7">
        <f>Gesamt!C32</f>
        <v>8</v>
      </c>
      <c r="O22" s="35"/>
      <c r="Q22" s="7"/>
    </row>
    <row r="23" spans="1:17" x14ac:dyDescent="0.2">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t="s">
        <v>71</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71</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71</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v>30</v>
      </c>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K14" sqref="K14"/>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73</v>
      </c>
      <c r="N7" s="27">
        <f ca="1">Gesamt!B9+SUM(Gesamt!E2:E7)-SUM(Gesamt!J2:J7)</f>
        <v>12.999999999999932</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12.999999999999932</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12.999999999999932</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12.999999999999932</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12.999999999999932</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L13" sqref="L13"/>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12.999999999999932</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12.999999999999932</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6.4999999999999742</v>
      </c>
      <c r="F4" s="8">
        <f>März!N9</f>
        <v>0</v>
      </c>
      <c r="G4" s="2">
        <f>März!N13</f>
        <v>0</v>
      </c>
      <c r="H4" s="7">
        <f>März!N17</f>
        <v>176.5</v>
      </c>
      <c r="I4" s="7"/>
      <c r="J4" s="7">
        <v>0</v>
      </c>
      <c r="Z4" s="2" t="b">
        <v>1</v>
      </c>
    </row>
    <row r="5" spans="1:26" x14ac:dyDescent="0.2">
      <c r="A5" s="1" t="s">
        <v>28</v>
      </c>
      <c r="B5" s="2">
        <v>25</v>
      </c>
      <c r="D5" s="6" t="s">
        <v>12</v>
      </c>
      <c r="E5" s="7">
        <f ca="1">April!N5</f>
        <v>14.999999999999982</v>
      </c>
      <c r="F5" s="8">
        <f>April!N9</f>
        <v>0</v>
      </c>
      <c r="G5" s="2">
        <f>April!N13</f>
        <v>0</v>
      </c>
      <c r="H5" s="7">
        <f>April!N17</f>
        <v>177</v>
      </c>
      <c r="I5" s="7"/>
      <c r="J5" s="7">
        <v>0</v>
      </c>
      <c r="Z5" s="2" t="b">
        <v>1</v>
      </c>
    </row>
    <row r="6" spans="1:26" x14ac:dyDescent="0.2">
      <c r="D6" s="6" t="s">
        <v>13</v>
      </c>
      <c r="E6" s="7">
        <f ca="1">Mai!N5</f>
        <v>-8.5000000000000249</v>
      </c>
      <c r="F6" s="8">
        <f>Mai!N9</f>
        <v>0</v>
      </c>
      <c r="G6" s="2">
        <f>Mai!N13</f>
        <v>0</v>
      </c>
      <c r="H6" s="7">
        <f>Mai!N17</f>
        <v>129.5</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12.999999999999932</v>
      </c>
      <c r="F15" s="8">
        <f>SUM(F2:F13)</f>
        <v>0</v>
      </c>
      <c r="G15" s="2">
        <f>SUM(G2:G13)</f>
        <v>0</v>
      </c>
      <c r="H15" s="7">
        <f>SUM(H2:H13)</f>
        <v>483</v>
      </c>
      <c r="I15" s="7"/>
      <c r="J15" s="7">
        <f>SUM(J2:J13)</f>
        <v>0</v>
      </c>
    </row>
    <row r="16" spans="1:26" x14ac:dyDescent="0.2">
      <c r="A16" s="6" t="s">
        <v>9</v>
      </c>
      <c r="B16" s="7">
        <f>Januar!N27</f>
        <v>38.5</v>
      </c>
    </row>
    <row r="17" spans="1:7" x14ac:dyDescent="0.2">
      <c r="A17" s="6" t="s">
        <v>10</v>
      </c>
      <c r="B17" s="7">
        <f>Februar!N27</f>
        <v>38.5</v>
      </c>
      <c r="D17" s="4" t="s">
        <v>39</v>
      </c>
      <c r="E17" s="7">
        <f ca="1">SUM(E2:E13)+B9-J15</f>
        <v>12.999999999999932</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2026-06-01T11:21:32Z</dcterms:modified>
</cp:coreProperties>
</file>