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564BE3CF-C50D-442A-BA49-13F1B701B40C}" xr6:coauthVersionLast="47" xr6:coauthVersionMax="47" xr10:uidLastSave="{00000000-0000-0000-0000-000000000000}"/>
  <bookViews>
    <workbookView xWindow="-110" yWindow="-110" windowWidth="38620" windowHeight="211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11" i="1" l="1"/>
  <c r="O5" i="1"/>
  <c r="O6" i="1"/>
  <c r="O7" i="1"/>
  <c r="O8" i="1"/>
  <c r="O9" i="1"/>
  <c r="O10" i="1"/>
  <c r="O11" i="1"/>
  <c r="O4" i="1"/>
  <c r="Q12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N11" i="1"/>
  <c r="C9" i="1"/>
  <c r="N5" i="1"/>
  <c r="N6" i="1"/>
  <c r="N7" i="1"/>
  <c r="N8" i="1"/>
  <c r="N9" i="1"/>
  <c r="N10" i="1"/>
  <c r="N4" i="1"/>
  <c r="E10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O12" i="1" l="1"/>
  <c r="P12" i="1"/>
  <c r="R12" i="1" s="1"/>
  <c r="P4" i="1"/>
  <c r="R4" i="1" s="1"/>
  <c r="P5" i="1"/>
  <c r="R5" i="1" s="1"/>
  <c r="P9" i="1"/>
  <c r="R9" i="1" s="1"/>
  <c r="P6" i="1"/>
  <c r="R6" i="1" s="1"/>
  <c r="P10" i="1"/>
  <c r="R10" i="1" s="1"/>
  <c r="R11" i="1"/>
  <c r="P8" i="1"/>
  <c r="R8" i="1" s="1"/>
  <c r="P7" i="1"/>
  <c r="R7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<sst xmlns="http://schemas.openxmlformats.org/spreadsheetml/2006/main" count="41" uniqueCount="41">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</sst>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R13" sqref="R13"/>
    </sheetView>
  </sheetViews>
  <sheetFormatPr baseColWidth="10" defaultRowHeight="14.5" x14ac:dyDescent="0.35"/>
  <cols>
    <col min="1" max="1" width="26.6328125" bestFit="1" customWidth="1"/>
    <col min="2" max="2" width="23.6328125" bestFit="1" customWidth="1"/>
    <col min="3" max="3" width="12.6328125" bestFit="1" customWidth="1"/>
    <col min="4" max="4" width="14.6328125" bestFit="1" customWidth="1"/>
    <col min="5" max="5" width="12.6328125" bestFit="1" customWidth="1"/>
    <col min="6" max="6" width="11.36328125" bestFit="1" customWidth="1"/>
    <col min="7" max="7" width="17.36328125" bestFit="1" customWidth="1"/>
    <col min="8" max="8" width="13.6328125" bestFit="1" customWidth="1"/>
    <col min="9" max="9" width="18.1796875" bestFit="1" customWidth="1"/>
    <col min="10" max="10" width="13.453125" bestFit="1" customWidth="1"/>
    <col min="11" max="11" width="16.453125" bestFit="1" customWidth="1"/>
    <col min="12" max="13" width="12.6328125" bestFit="1" customWidth="1"/>
    <col min="14" max="14" width="15" bestFit="1" customWidth="1"/>
    <col min="15" max="15" width="16.81640625" bestFit="1" customWidth="1"/>
    <col min="16" max="16" width="14.453125" bestFit="1" customWidth="1"/>
    <col min="17" max="17" width="21.453125" bestFit="1" customWidth="1"/>
    <col min="18" max="18" width="34.1796875" style="1" bestFit="1" customWidth="1"/>
  </cols>
  <sheetData>
    <row r="1" spans="1:18" ht="16" x14ac:dyDescent="0.4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3"/>
      <c r="P1" s="3"/>
    </row>
    <row r="2" spans="1:18" s="1" customFormat="1" x14ac:dyDescent="0.35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39</v>
      </c>
      <c r="Q2" s="19"/>
      <c r="R2" s="19"/>
    </row>
    <row r="3" spans="1:18" s="1" customFormat="1" x14ac:dyDescent="0.35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4" t="s">
        <v>38</v>
      </c>
    </row>
    <row r="4" spans="1:18" x14ac:dyDescent="0.3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v>1345</v>
      </c>
      <c r="G4" s="5">
        <v>1056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970</v>
      </c>
      <c r="M4" s="5"/>
      <c r="N4" s="5">
        <f>602.06*0.8</f>
        <v>481.64799999999997</v>
      </c>
      <c r="O4" s="5">
        <f>(2*25)*0.8</f>
        <v>40</v>
      </c>
      <c r="P4" s="10">
        <f t="shared" ref="P4:P12" si="0">SUM(B4:O4)</f>
        <v>44696.468000000008</v>
      </c>
      <c r="Q4" s="8"/>
      <c r="R4" s="15">
        <f t="shared" ref="R4:R12" si="1">Q4-P4</f>
        <v>-44696.468000000008</v>
      </c>
    </row>
    <row r="5" spans="1:18" x14ac:dyDescent="0.3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v>1345</v>
      </c>
      <c r="G5" s="5">
        <v>1056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970</v>
      </c>
      <c r="M5" s="5"/>
      <c r="N5" s="5">
        <f t="shared" ref="N5:N11" si="2">602.06*0.8</f>
        <v>481.64799999999997</v>
      </c>
      <c r="O5" s="5">
        <f t="shared" ref="O5:O11" si="3">(2*25)*0.8</f>
        <v>40</v>
      </c>
      <c r="P5" s="10">
        <f t="shared" si="0"/>
        <v>80363.018000000011</v>
      </c>
      <c r="Q5" s="8">
        <v>27573.279999999999</v>
      </c>
      <c r="R5" s="15">
        <f t="shared" si="1"/>
        <v>-52789.738000000012</v>
      </c>
    </row>
    <row r="6" spans="1:18" x14ac:dyDescent="0.3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v>1345</v>
      </c>
      <c r="G6" s="5">
        <v>1056</v>
      </c>
      <c r="H6" s="5">
        <v>115.56</v>
      </c>
      <c r="I6" s="5">
        <v>679.91</v>
      </c>
      <c r="J6" s="5">
        <v>80</v>
      </c>
      <c r="K6" s="5">
        <v>385.91</v>
      </c>
      <c r="L6" s="5">
        <v>970</v>
      </c>
      <c r="M6" s="5"/>
      <c r="N6" s="5">
        <f t="shared" si="2"/>
        <v>481.64799999999997</v>
      </c>
      <c r="O6" s="5">
        <f t="shared" si="3"/>
        <v>40</v>
      </c>
      <c r="P6" s="10">
        <f t="shared" si="0"/>
        <v>41539.368000000002</v>
      </c>
      <c r="Q6" s="8">
        <v>29498.78</v>
      </c>
      <c r="R6" s="15">
        <f t="shared" si="1"/>
        <v>-12040.588000000003</v>
      </c>
    </row>
    <row r="7" spans="1:18" x14ac:dyDescent="0.3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v>1345</v>
      </c>
      <c r="G7" s="5">
        <v>1056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970</v>
      </c>
      <c r="M7" s="5"/>
      <c r="N7" s="5">
        <f t="shared" si="2"/>
        <v>481.64799999999997</v>
      </c>
      <c r="O7" s="5">
        <f t="shared" si="3"/>
        <v>40</v>
      </c>
      <c r="P7" s="10">
        <f t="shared" si="0"/>
        <v>45689.128000000012</v>
      </c>
      <c r="Q7" s="8">
        <v>67952.42</v>
      </c>
      <c r="R7" s="15">
        <f t="shared" si="1"/>
        <v>22263.291999999987</v>
      </c>
    </row>
    <row r="8" spans="1:18" x14ac:dyDescent="0.3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v>1345</v>
      </c>
      <c r="G8" s="5">
        <v>1056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970</v>
      </c>
      <c r="M8" s="5"/>
      <c r="N8" s="5">
        <f t="shared" si="2"/>
        <v>481.64799999999997</v>
      </c>
      <c r="O8" s="5">
        <f t="shared" si="3"/>
        <v>40</v>
      </c>
      <c r="P8" s="10">
        <f t="shared" si="0"/>
        <v>54798.888000000006</v>
      </c>
      <c r="Q8" s="8">
        <v>46138.5</v>
      </c>
      <c r="R8" s="15">
        <f t="shared" si="1"/>
        <v>-8660.3880000000063</v>
      </c>
    </row>
    <row r="9" spans="1:18" x14ac:dyDescent="0.3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v>1345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970</v>
      </c>
      <c r="M9" s="5"/>
      <c r="N9" s="5">
        <f t="shared" si="2"/>
        <v>481.64799999999997</v>
      </c>
      <c r="O9" s="5">
        <f t="shared" si="3"/>
        <v>40</v>
      </c>
      <c r="P9" s="10">
        <f t="shared" si="0"/>
        <v>76957.148000000001</v>
      </c>
      <c r="Q9" s="8">
        <v>102773.77</v>
      </c>
      <c r="R9" s="15">
        <f t="shared" si="1"/>
        <v>25816.622000000003</v>
      </c>
    </row>
    <row r="10" spans="1:18" x14ac:dyDescent="0.3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v>1345</v>
      </c>
      <c r="G10" s="5">
        <v>1056</v>
      </c>
      <c r="H10" s="5">
        <v>99.05</v>
      </c>
      <c r="I10" s="5">
        <v>679.91</v>
      </c>
      <c r="J10" s="5">
        <v>80</v>
      </c>
      <c r="K10" s="5">
        <v>385.91</v>
      </c>
      <c r="L10" s="5">
        <v>970</v>
      </c>
      <c r="M10" s="5">
        <v>22053.919999999998</v>
      </c>
      <c r="N10" s="5">
        <f t="shared" si="2"/>
        <v>481.64799999999997</v>
      </c>
      <c r="O10" s="5">
        <f t="shared" si="3"/>
        <v>40</v>
      </c>
      <c r="P10" s="10">
        <f t="shared" si="0"/>
        <v>92935.128000000012</v>
      </c>
      <c r="Q10" s="8">
        <v>65445.95</v>
      </c>
      <c r="R10" s="15">
        <f t="shared" si="1"/>
        <v>-27489.178000000014</v>
      </c>
    </row>
    <row r="11" spans="1:18" x14ac:dyDescent="0.35">
      <c r="A11" s="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v>1345</v>
      </c>
      <c r="G11" s="5">
        <v>1056</v>
      </c>
      <c r="H11" s="6"/>
      <c r="I11" s="5">
        <v>679.91</v>
      </c>
      <c r="J11" s="5">
        <v>80</v>
      </c>
      <c r="K11" s="5">
        <v>385.91</v>
      </c>
      <c r="L11" s="5">
        <v>970</v>
      </c>
      <c r="M11" s="6"/>
      <c r="N11" s="5">
        <f t="shared" si="2"/>
        <v>481.64799999999997</v>
      </c>
      <c r="O11" s="5">
        <f t="shared" si="3"/>
        <v>40</v>
      </c>
      <c r="P11" s="10">
        <f>SUM(B11:O11)</f>
        <v>40893.688000000016</v>
      </c>
      <c r="Q11" s="8"/>
      <c r="R11" s="15">
        <f t="shared" si="1"/>
        <v>-40893.688000000016</v>
      </c>
    </row>
    <row r="12" spans="1:18" s="1" customFormat="1" ht="15" thickBot="1" x14ac:dyDescent="0.4">
      <c r="A12" s="11" t="s">
        <v>33</v>
      </c>
      <c r="B12" s="11">
        <f>SUM(B4:B11)</f>
        <v>262153.86</v>
      </c>
      <c r="C12" s="11">
        <f t="shared" ref="B12:N12" si="4">SUM(C4:C11)</f>
        <v>74005.3</v>
      </c>
      <c r="D12" s="11">
        <f t="shared" si="4"/>
        <v>45009</v>
      </c>
      <c r="E12" s="11">
        <f t="shared" si="4"/>
        <v>31181.379999999997</v>
      </c>
      <c r="F12" s="11">
        <f t="shared" si="4"/>
        <v>10760</v>
      </c>
      <c r="G12" s="11">
        <f t="shared" si="4"/>
        <v>8448</v>
      </c>
      <c r="H12" s="11">
        <f t="shared" si="4"/>
        <v>3161.63</v>
      </c>
      <c r="I12" s="11">
        <f t="shared" si="4"/>
        <v>5439.28</v>
      </c>
      <c r="J12" s="11">
        <f t="shared" si="4"/>
        <v>640</v>
      </c>
      <c r="K12" s="11">
        <f t="shared" si="4"/>
        <v>3087.2799999999997</v>
      </c>
      <c r="L12" s="11">
        <f t="shared" si="4"/>
        <v>7760</v>
      </c>
      <c r="M12" s="11">
        <f t="shared" si="4"/>
        <v>22053.919999999998</v>
      </c>
      <c r="N12" s="11">
        <f t="shared" si="4"/>
        <v>3853.1840000000002</v>
      </c>
      <c r="O12" s="11">
        <f>SUM(O4:O11)</f>
        <v>320</v>
      </c>
      <c r="P12" s="12">
        <f>SUM(B12:O12)</f>
        <v>477872.83400000003</v>
      </c>
      <c r="Q12" s="13">
        <f>SUM(Q4:Q11)</f>
        <v>339382.7</v>
      </c>
      <c r="R12" s="16">
        <f>Q12-P12</f>
        <v>-138490.13400000002</v>
      </c>
    </row>
    <row r="13" spans="1:18" ht="15" thickTop="1" x14ac:dyDescent="0.35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4.5" x14ac:dyDescent="0.35"/>
  <cols>
    <col min="1" max="1" width="24.36328125" style="1" bestFit="1" customWidth="1"/>
    <col min="3" max="3" width="11.81640625" bestFit="1" customWidth="1"/>
  </cols>
  <sheetData>
    <row r="1" spans="1:10" s="1" customFormat="1" x14ac:dyDescent="0.3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3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3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3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3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3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3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3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3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3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3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3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3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3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3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3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3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3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2026-06-30T06:31:25Z</dcterms:modified>
</cp:coreProperties>
</file>