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5340DB71-622B-A842-9900-70246FDCFA97}" xr6:coauthVersionLast="47" xr6:coauthVersionMax="47" xr10:uidLastSave="{00000000-0000-0000-0000-000000000000}"/>
  <bookViews>
    <workbookView xWindow="22740" yWindow="23200" windowWidth="31740" windowHeight="166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7" i="5" l="1"/>
  <c r="K36" i="5"/>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2" i="5"/>
  <c r="H26" i="12"/>
  <c r="H27" i="10"/>
  <c r="H9" i="12"/>
  <c r="H26" i="5"/>
  <c r="H15" i="5"/>
  <c r="H5" i="6"/>
  <c r="H10" i="12"/>
  <c r="H23" i="8"/>
  <c r="H30" i="7"/>
  <c r="H13" i="10"/>
  <c r="H9" i="10"/>
  <c r="H6" i="10"/>
  <c r="H19" i="8"/>
  <c r="H22" i="6"/>
  <c r="H25" i="4"/>
  <c r="H28" i="6"/>
  <c r="H25" i="11"/>
  <c r="H18" i="5"/>
  <c r="H23" i="1"/>
  <c r="H20" i="8"/>
  <c r="H18" i="8"/>
  <c r="H11" i="5"/>
  <c r="H29" i="1"/>
  <c r="H9" i="1"/>
  <c r="H2" i="6"/>
  <c r="H11" i="1"/>
  <c r="H2" i="4"/>
  <c r="H6" i="1"/>
  <c r="H30" i="9"/>
  <c r="H29" i="9"/>
  <c r="H26" i="10"/>
  <c r="H24" i="8"/>
  <c r="H9" i="4"/>
  <c r="H20" i="7"/>
  <c r="H4" i="9"/>
  <c r="H8" i="11"/>
  <c r="H32" i="10"/>
  <c r="H10" i="10"/>
  <c r="H23" i="5"/>
  <c r="H11" i="6"/>
  <c r="H12" i="5"/>
  <c r="H27" i="5"/>
  <c r="H11" i="8"/>
  <c r="H26" i="4"/>
  <c r="H26" i="7"/>
  <c r="H30" i="8"/>
  <c r="H17" i="7"/>
  <c r="H23" i="4"/>
  <c r="H22" i="7"/>
  <c r="H14" i="9"/>
  <c r="H29" i="6"/>
  <c r="H21" i="10"/>
  <c r="H17" i="11"/>
  <c r="H17" i="8"/>
  <c r="H26" i="8"/>
  <c r="H27" i="6"/>
  <c r="H17" i="4"/>
  <c r="H24" i="6"/>
  <c r="H24" i="12"/>
  <c r="H29" i="5"/>
  <c r="H8" i="7"/>
  <c r="H22" i="4"/>
  <c r="H12" i="12"/>
  <c r="H31" i="7"/>
  <c r="H13" i="6"/>
  <c r="H25" i="7"/>
  <c r="H19" i="2"/>
  <c r="H25" i="2"/>
  <c r="H14" i="8"/>
  <c r="H10" i="1"/>
  <c r="H5" i="7"/>
  <c r="H5" i="5"/>
  <c r="H16" i="8"/>
  <c r="H5" i="1"/>
  <c r="H30" i="5"/>
  <c r="H4" i="11"/>
  <c r="H18" i="6"/>
  <c r="H28" i="5"/>
  <c r="H13" i="5"/>
  <c r="H20" i="12"/>
  <c r="H13" i="12"/>
  <c r="H15" i="9"/>
  <c r="H7" i="1"/>
  <c r="H7" i="5"/>
  <c r="H2" i="7"/>
  <c r="H23" i="11"/>
  <c r="H17" i="2"/>
  <c r="H19" i="7"/>
  <c r="H14" i="6"/>
  <c r="H2" i="11"/>
  <c r="H25" i="1"/>
  <c r="H2" i="1"/>
  <c r="H15" i="12"/>
  <c r="H21" i="8"/>
  <c r="H6" i="4"/>
  <c r="H28" i="11"/>
  <c r="H16" i="5"/>
  <c r="H10" i="11"/>
  <c r="H25" i="9"/>
  <c r="H8" i="12"/>
  <c r="H14" i="5"/>
  <c r="H21" i="4"/>
  <c r="H14" i="1"/>
  <c r="H30" i="4"/>
  <c r="H8" i="1"/>
  <c r="H6" i="5"/>
  <c r="H3" i="7"/>
  <c r="H19" i="12"/>
  <c r="H9" i="8"/>
  <c r="H24" i="10"/>
  <c r="H3" i="9"/>
  <c r="H11" i="9"/>
  <c r="H21" i="11"/>
  <c r="H28" i="12"/>
  <c r="H18" i="10"/>
  <c r="H15" i="11"/>
  <c r="H9" i="5"/>
  <c r="H4" i="4"/>
  <c r="H10" i="7"/>
  <c r="H28" i="9"/>
  <c r="H6" i="11"/>
  <c r="H14" i="4"/>
  <c r="H18" i="4"/>
  <c r="H30" i="10"/>
  <c r="H6" i="12"/>
  <c r="H6" i="7"/>
  <c r="H4" i="6"/>
  <c r="H7" i="11"/>
  <c r="H12" i="4"/>
  <c r="H7" i="6"/>
  <c r="H12" i="7"/>
  <c r="H2" i="10"/>
  <c r="H2" i="8"/>
  <c r="H22" i="10"/>
  <c r="H23" i="7"/>
  <c r="H3" i="10"/>
  <c r="H24" i="7"/>
  <c r="H13" i="8"/>
  <c r="H9" i="7"/>
  <c r="H20" i="11"/>
  <c r="H15" i="1"/>
  <c r="H13" i="11"/>
  <c r="H20" i="10"/>
  <c r="H12" i="1"/>
  <c r="H22" i="9"/>
  <c r="H26" i="6"/>
  <c r="H8" i="10"/>
  <c r="H25" i="10"/>
  <c r="H25" i="12"/>
  <c r="H15" i="10"/>
  <c r="H26" i="1"/>
  <c r="H13" i="4"/>
  <c r="H4" i="5"/>
  <c r="H18" i="1"/>
  <c r="H23" i="12"/>
  <c r="H25" i="8"/>
  <c r="H2" i="12"/>
  <c r="H24" i="4"/>
  <c r="H19" i="5"/>
  <c r="H30" i="1"/>
  <c r="H27" i="7"/>
  <c r="H8" i="9"/>
  <c r="H16" i="7"/>
  <c r="H19" i="11"/>
  <c r="H5" i="12"/>
  <c r="H32" i="5"/>
  <c r="H7" i="8"/>
  <c r="H19" i="10"/>
  <c r="H30" i="11"/>
  <c r="H20" i="6"/>
  <c r="H20" i="5"/>
  <c r="H19" i="6"/>
  <c r="H23" i="9"/>
  <c r="H23" i="2"/>
  <c r="H27" i="11"/>
  <c r="H12" i="10"/>
  <c r="H17" i="6"/>
  <c r="H32" i="1"/>
  <c r="H20" i="4"/>
  <c r="H15" i="8"/>
  <c r="H3" i="11"/>
  <c r="H18" i="12"/>
  <c r="H31" i="1"/>
  <c r="H29" i="10"/>
  <c r="H26" i="9"/>
  <c r="H22" i="12"/>
  <c r="H3" i="4"/>
  <c r="H7" i="9"/>
  <c r="H11" i="10"/>
  <c r="H30" i="12"/>
  <c r="H22" i="8"/>
  <c r="H28" i="2"/>
  <c r="H16" i="1"/>
  <c r="H3" i="5"/>
  <c r="H12" i="9"/>
  <c r="H17" i="1"/>
  <c r="H11" i="12"/>
  <c r="H22" i="2"/>
  <c r="H5" i="8"/>
  <c r="H24" i="11"/>
  <c r="H14" i="11"/>
  <c r="H9" i="6"/>
  <c r="H31" i="4"/>
  <c r="H27" i="12"/>
  <c r="H15" i="6"/>
  <c r="H31" i="12"/>
  <c r="H20" i="2"/>
  <c r="H19" i="9"/>
  <c r="H20" i="9"/>
  <c r="H29" i="4"/>
  <c r="H18" i="2"/>
  <c r="H10" i="5"/>
  <c r="H32" i="7"/>
  <c r="H30" i="6"/>
  <c r="H31" i="11"/>
  <c r="H8" i="8"/>
  <c r="H12" i="8"/>
  <c r="H18" i="7"/>
  <c r="H27" i="1"/>
  <c r="H16" i="10"/>
  <c r="H4" i="12"/>
  <c r="H17" i="10"/>
  <c r="H8" i="6"/>
  <c r="H31" i="5"/>
  <c r="H21" i="5"/>
  <c r="H24" i="5"/>
  <c r="H9" i="11"/>
  <c r="H23" i="10"/>
  <c r="H16" i="4"/>
  <c r="H21" i="12"/>
  <c r="H3" i="12"/>
  <c r="H26" i="2"/>
  <c r="H29" i="11"/>
  <c r="H24" i="9"/>
  <c r="H21" i="9"/>
  <c r="H15" i="7"/>
  <c r="H13" i="9"/>
  <c r="H21" i="1"/>
  <c r="H23" i="6"/>
  <c r="H19" i="1"/>
  <c r="H7" i="10"/>
  <c r="H21" i="7"/>
  <c r="H24" i="1"/>
  <c r="H22" i="1"/>
  <c r="H19" i="4"/>
  <c r="H27" i="9"/>
  <c r="H17" i="9"/>
  <c r="H10" i="9"/>
  <c r="H13" i="7"/>
  <c r="H17" i="12"/>
  <c r="H6" i="6"/>
  <c r="H14" i="10"/>
  <c r="H11" i="11"/>
  <c r="H6" i="9"/>
  <c r="H12" i="6"/>
  <c r="H3" i="8"/>
  <c r="H5" i="11"/>
  <c r="H26" i="11"/>
  <c r="H6" i="8"/>
  <c r="H7" i="7"/>
  <c r="H29" i="2"/>
  <c r="H16" i="9"/>
  <c r="H28" i="10"/>
  <c r="H7" i="12"/>
  <c r="H14" i="12"/>
  <c r="H14" i="7"/>
  <c r="H22" i="11"/>
  <c r="H31" i="8"/>
  <c r="H16" i="11"/>
  <c r="H3" i="6"/>
  <c r="H31" i="9"/>
  <c r="H3" i="1"/>
  <c r="H13" i="1"/>
  <c r="H24" i="2"/>
  <c r="H25" i="5"/>
  <c r="H16" i="6"/>
  <c r="H10" i="6"/>
  <c r="H8" i="5"/>
  <c r="H31" i="10"/>
  <c r="H22" i="5"/>
  <c r="H10" i="8"/>
  <c r="H16" i="12"/>
  <c r="H29" i="7"/>
  <c r="H29" i="12"/>
  <c r="H27" i="4"/>
  <c r="H11" i="7"/>
  <c r="H2" i="9"/>
  <c r="H4" i="7"/>
  <c r="H27" i="2"/>
  <c r="H28" i="4"/>
  <c r="H32" i="12"/>
  <c r="H5" i="10"/>
  <c r="H21" i="2"/>
  <c r="H18" i="9"/>
  <c r="H28" i="8"/>
  <c r="H4" i="1"/>
  <c r="H11" i="4"/>
  <c r="H21" i="6"/>
  <c r="H15" i="4"/>
  <c r="H29" i="8"/>
  <c r="H32" i="8"/>
  <c r="H12" i="11"/>
  <c r="H28" i="7"/>
  <c r="H31" i="6"/>
  <c r="H25" i="6"/>
  <c r="H9" i="9"/>
  <c r="H4" i="8"/>
  <c r="H10" i="4"/>
  <c r="H5" i="4"/>
  <c r="H27" i="8"/>
  <c r="H17" i="5"/>
  <c r="H8" i="4"/>
  <c r="H28" i="1"/>
  <c r="H20" i="1"/>
  <c r="H4" i="10"/>
  <c r="H18" i="11"/>
  <c r="H5" i="9"/>
  <c r="I6" i="6" l="1"/>
  <c r="I2" i="6"/>
  <c r="I3" i="6"/>
  <c r="I4" i="6"/>
  <c r="I31" i="6"/>
  <c r="I30" i="6"/>
  <c r="I26" i="6"/>
  <c r="I25" i="6"/>
  <c r="I24" i="6"/>
  <c r="I23" i="6"/>
  <c r="I27" i="6"/>
  <c r="I17" i="6"/>
  <c r="I16" i="6"/>
  <c r="I19" i="6"/>
  <c r="I20" i="6"/>
  <c r="I18" i="6"/>
  <c r="I10" i="6"/>
  <c r="I13" i="6"/>
  <c r="I9" i="6"/>
  <c r="I11" i="6"/>
  <c r="I12" i="6"/>
  <c r="I28" i="5"/>
  <c r="I30" i="5"/>
  <c r="I29" i="5"/>
  <c r="I27" i="5"/>
  <c r="I16" i="5"/>
  <c r="I13" i="5"/>
  <c r="I12" i="5"/>
  <c r="I14" i="5"/>
  <c r="I23" i="5"/>
  <c r="I21" i="5"/>
  <c r="I20" i="5"/>
  <c r="I19" i="5"/>
  <c r="I22" i="5"/>
  <c r="I6" i="5"/>
  <c r="I8" i="5"/>
  <c r="I7" i="5"/>
  <c r="I9" i="5"/>
  <c r="I5" i="5"/>
  <c r="I4" i="4"/>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<sst xmlns="http://schemas.openxmlformats.org/spreadsheetml/2006/main" count="567" uniqueCount="85">
  <si>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</si>
  <si>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</si>
  <si>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</si>
  <si>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</si>
  <si>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</si>
  <si>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</si>
  <si>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</si>
  <si>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</si>
  <si>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</si>
  <si>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</si>
  <si>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</si>
  <si>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</si>
  <si>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</si>
  <si>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</si>
  <si>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</si>
  <si>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</si>
  <si>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</si>
  <si>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</si>
  <si>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</si>
  <si>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</si>
  <si>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</si>
  <si>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</si>
  <si>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</si>
  <si>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</si>
  <si>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</si>
  <si>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</si>
  <si>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</si>
  <si>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</si>
  <si>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</si>
  <si>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</si>
  <si>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</si>
  <si>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</si>
  <si>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</si>
  <si>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</si>
  <si>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</si>
  <si>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</si>
  <si>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</si>
  <si>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</si>
  <si>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</si>
  <si>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</si>
  <si>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</si>
  <si>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</si>
  <si>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</si>
  <si>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</si>
  <si>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</si>
  <si>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</si>
  <si>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</si>
  <si>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</si>
  <si>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</si>
  <si>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</si>
  <si>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</si>
  <si>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</si>
  <si>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</si>
  <si>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</si>
  <si>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</si>
  <si>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</si>
  <si>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</si>
  <si>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</si>
  <si>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</si>
  <si>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</si>
  <si>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</si>
  <si>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</si>
  <si>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</si>
  <si>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</si>
  <si>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</si>
  <si>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</si>
  <si>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</si>
  <si>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</si>
  <si>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</si>
  <si>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</si>
  <si>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</si>
  <si>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</si>
  <si>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</si>
  <si>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</si>
  <si>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</si>
  <si>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</si>
  <si>
    <t>Schlier</t>
  </si>
  <si>
    <t>Eichstätt</t>
  </si>
  <si>
    <t>davon</t>
  </si>
  <si>
    <t>Taggeld Inland:</t>
  </si>
  <si>
    <t>Taggeld Ausland:</t>
  </si>
  <si>
    <t>Stand 31.05.:</t>
  </si>
  <si>
    <t>Freundorf</t>
  </si>
  <si>
    <t>Vorschuß € 510,00</t>
  </si>
  <si>
    <t>Krankurs € 38,50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</si>
</sst>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164" fontId="0" fillId="0" borderId="0" xfId="0" applyNumberFormat="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Marian Satek</v>
      </c>
      <c r="N3" s="45"/>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240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5" t="str">
        <f>Gesamt!A3</f>
        <v>Marian Satek</v>
      </c>
      <c r="N3" s="45"/>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5" priority="9">
      <formula>$C3="Feiertag"</formula>
    </cfRule>
    <cfRule type="expression" dxfId="44" priority="10">
      <formula>WEEKDAY($A3,2)&gt;=6</formula>
    </cfRule>
  </conditionalFormatting>
  <conditionalFormatting sqref="A8:I32">
    <cfRule type="expression" dxfId="43" priority="1">
      <formula>$C8="Feiertag"</formula>
    </cfRule>
    <cfRule type="expression" dxfId="42" priority="2">
      <formula>WEEKDAY($A8,2)&gt;=6</formula>
    </cfRule>
  </conditionalFormatting>
  <conditionalFormatting sqref="A2:J2 G3:J3 G4:I7 J4:J32">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5" t="str">
        <f>Gesamt!A3</f>
        <v>Marian Satek</v>
      </c>
      <c r="N3" s="45"/>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3"/>
      <c r="H32" s="7"/>
      <c r="I32" s="7"/>
      <c r="J32" s="7"/>
      <c r="K32" s="39"/>
      <c r="L32" s="39"/>
    </row>
    <row r="33" spans="10:12" x14ac:dyDescent="0.2">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9" priority="1">
      <formula>$C2="Feiertag"</formula>
    </cfRule>
    <cfRule type="expression" dxfId="38" priority="2">
      <formula>WEEKDAY($A2,2)&gt;=6</formula>
    </cfRule>
  </conditionalFormatting>
  <conditionalFormatting sqref="A5:I31">
    <cfRule type="expression" dxfId="37" priority="3">
      <formula>$C5="Feiertag"</formula>
    </cfRule>
    <cfRule type="expression" dxfId="36" priority="4">
      <formula>WEEKDAY($A5,2)&gt;=6</formula>
    </cfRule>
  </conditionalFormatting>
  <conditionalFormatting sqref="G2:J2 G3:I4 J3: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topLeftCell="A12"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-1.0125233984581428E-13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12</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35.302999999999997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35.302999999999997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35.302999999999997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76</v>
      </c>
      <c r="K15" s="39"/>
      <c r="L15" s="39"/>
      <c r="M15" s="1" t="s">
        <v>58</v>
      </c>
      <c r="N15">
        <f>Gesamt!B5+Gesamt!B7-SUM(Gesamt!G2:G6)</f>
        <v>21</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76</v>
      </c>
      <c r="K16" s="39">
        <v>35.302999999999997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76</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76</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35.302999999999997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35.302999999999997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35.302999999999997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35.302999999999997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77</v>
      </c>
      <c r="K23" s="39">
        <v>35.302999999999997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77</v>
      </c>
      <c r="K24" s="39">
        <v>35.302999999999997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77</v>
      </c>
      <c r="K25" s="39">
        <v>35.302999999999997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77</v>
      </c>
      <c r="K26" s="39">
        <v>35.302999999999997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35.302999999999997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35.302999999999997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35.302999999999997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77</v>
      </c>
      <c r="K30" s="39">
        <v>35.302999999999997</v>
      </c>
      <c r="L30" s="39">
        <v>27.9</v>
      </c>
      <c r="N30" s="2" t="s">
        <v>81</v>
      </c>
      <c r="O30" s="43">
        <f>1010</f>
        <v>1010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726.84799999999996</v>
      </c>
      <c r="L34" s="39">
        <f>SUM(L2:L33)</f>
        <v>446.39999999999986</v>
      </c>
    </row>
    <row r="35" spans="10:12" x14ac:dyDescent="0.2">
      <c r="J35" s="2" t="s">
        <v>78</v>
      </c>
    </row>
    <row r="36" spans="10:12" x14ac:dyDescent="0.2">
      <c r="J36" s="2" t="s">
        <v>79</v>
      </c>
      <c r="K36" s="42">
        <f>SUM(K2:K11)</f>
        <v>162</v>
      </c>
    </row>
    <row r="37" spans="10:12" x14ac:dyDescent="0.2">
      <c r="J37" s="2" t="s">
        <v>80</v>
      </c>
      <c r="K37" s="42">
        <f>SUM(K12:K30)</f>
        <v>564.84799999999996</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3" priority="9">
      <formula>$C5="Feiertag"</formula>
    </cfRule>
    <cfRule type="expression" dxfId="32" priority="10">
      <formula>WEEKDAY($A5,2)&gt;=6</formula>
    </cfRule>
  </conditionalFormatting>
  <conditionalFormatting sqref="A12:F14">
    <cfRule type="expression" dxfId="31" priority="5">
      <formula>$C12="Feiertag"</formula>
    </cfRule>
    <cfRule type="expression" dxfId="30" priority="6">
      <formula>WEEKDAY($A12,2)&gt;=6</formula>
    </cfRule>
  </conditionalFormatting>
  <conditionalFormatting sqref="A19:F23">
    <cfRule type="expression" dxfId="29" priority="7">
      <formula>$C19="Feiertag"</formula>
    </cfRule>
    <cfRule type="expression" dxfId="28" priority="8">
      <formula>WEEKDAY($A19,2)&gt;=6</formula>
    </cfRule>
  </conditionalFormatting>
  <conditionalFormatting sqref="A15:I18">
    <cfRule type="expression" dxfId="27" priority="3">
      <formula>$C15="Feiertag"</formula>
    </cfRule>
    <cfRule type="expression" dxfId="26" priority="4">
      <formula>WEEKDAY($A15,2)&gt;=6</formula>
    </cfRule>
  </conditionalFormatting>
  <conditionalFormatting sqref="A24:I30">
    <cfRule type="expression" dxfId="25" priority="1">
      <formula>$C24="Feiertag"</formula>
    </cfRule>
    <cfRule type="expression" dxfId="24" priority="2">
      <formula>WEEKDAY($A24,2)&gt;=6</formula>
    </cfRule>
  </conditionalFormatting>
  <conditionalFormatting sqref="A2:J4 G5:J5 G6:I9 J6:J10 A10:I10 A11:J11 G12:J12 G13:I14 J13:J21 G19:I21 G22:J22 G23:I23 J23:J30 A31: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Q18" sqref="Q18"/>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77</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77</v>
      </c>
      <c r="K3" s="39">
        <v>30</v>
      </c>
      <c r="L3" s="39">
        <v>27.9</v>
      </c>
      <c r="M3" s="45" t="str">
        <f>Gesamt!A3</f>
        <v>Marian Satek</v>
      </c>
      <c r="N3" s="45"/>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77</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77</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77</v>
      </c>
      <c r="K7" s="39"/>
      <c r="L7" s="39"/>
      <c r="M7" s="1" t="s">
        <v>59</v>
      </c>
      <c r="N7" s="27">
        <f ca="1">Gesamt!B9+SUM(Gesamt!E2:E7)-SUM(Gesamt!J2:J7)</f>
        <v>-1.3145040611561853E-13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77</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82</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82</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82</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82</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82</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82</v>
      </c>
      <c r="K15" s="39">
        <v>30</v>
      </c>
      <c r="L15" s="39">
        <v>27.9</v>
      </c>
      <c r="M15" s="1" t="s">
        <v>58</v>
      </c>
      <c r="N15">
        <f>Gesamt!B5+Gesamt!B7-SUM(Gesamt!G2:G7)</f>
        <v>21</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82</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82</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82</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82</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82</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82</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82</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82</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82</v>
      </c>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82</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82</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30</v>
      </c>
      <c r="L30" s="39">
        <v>27.9</v>
      </c>
      <c r="M30" s="44" t="s">
        <v>83</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30</v>
      </c>
      <c r="L31" s="39">
        <v>27.9</v>
      </c>
      <c r="M31" s="44" t="s">
        <v>84</v>
      </c>
      <c r="O31" s="35"/>
      <c r="Q31" s="7"/>
    </row>
    <row r="32" spans="1:17" x14ac:dyDescent="0.2">
      <c r="A32" s="23"/>
      <c r="H32" s="7"/>
      <c r="I32" s="7"/>
      <c r="J32" s="7"/>
      <c r="K32" s="39"/>
      <c r="L32" s="39"/>
      <c r="Q32" s="7"/>
    </row>
    <row r="33" spans="10:12" x14ac:dyDescent="0.2">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1" priority="3">
      <formula>$C2="Feiertag"</formula>
    </cfRule>
    <cfRule type="expression" dxfId="20" priority="4">
      <formula>WEEKDAY($A2,2)&gt;=6</formula>
    </cfRule>
  </conditionalFormatting>
  <conditionalFormatting sqref="A9:F13">
    <cfRule type="expression" dxfId="19" priority="11">
      <formula>$C9="Feiertag"</formula>
    </cfRule>
    <cfRule type="expression" dxfId="18" priority="12">
      <formula>WEEKDAY($A9,2)&gt;=6</formula>
    </cfRule>
  </conditionalFormatting>
  <conditionalFormatting sqref="A5:I8">
    <cfRule type="expression" dxfId="17" priority="1">
      <formula>$C5="Feiertag"</formula>
    </cfRule>
    <cfRule type="expression" dxfId="16" priority="2">
      <formula>WEEKDAY($A5,2)&gt;=6</formula>
    </cfRule>
  </conditionalFormatting>
  <conditionalFormatting sqref="A14:I31">
    <cfRule type="expression" dxfId="15" priority="5">
      <formula>$C14="Feiertag"</formula>
    </cfRule>
    <cfRule type="expression" dxfId="14" priority="6">
      <formula>WEEKDAY($A14,2)&gt;=6</formula>
    </cfRule>
  </conditionalFormatting>
  <conditionalFormatting sqref="G2:J2 G3:I4 J3:J8 G9:J9 G10:I13 J10: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Marian Satek</v>
      </c>
      <c r="N3" s="45"/>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-1.3145040611561853E-13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-1.3145040611561853E-13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Marian Satek</v>
      </c>
      <c r="N3" s="45"/>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-1.3145040611561853E-13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Marian Satek</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-1.3145040611561853E-13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Marian Satek</v>
      </c>
      <c r="N3" s="45"/>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-1.3145040611561853E-13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Marian Satek</v>
      </c>
      <c r="N3" s="45"/>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-1.3145040611561853E-13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6" t="s">
        <v>72</v>
      </c>
      <c r="B3" s="46"/>
      <c r="D3" s="6" t="s">
        <v>10</v>
      </c>
      <c r="E3" s="7">
        <f ca="1">Februar!N5</f>
        <v>-1.4210854715202004E-14</v>
      </c>
      <c r="F3" s="8">
        <f>Februar!N9</f>
        <v>0</v>
      </c>
      <c r="G3" s="2">
        <f>Februar!N13</f>
        <v>0</v>
      </c>
      <c r="H3" s="7">
        <f>Februar!N17</f>
        <v>76.999999999999986</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21</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46069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-1.3145040611561853E-13</v>
      </c>
      <c r="F15" s="8">
        <f>SUM(F2:F13)</f>
        <v>0</v>
      </c>
      <c r="G15" s="2">
        <f>SUM(G2:G13)</f>
        <v>0</v>
      </c>
      <c r="H15" s="7">
        <f>SUM(H2:H13)</f>
        <v>709</v>
      </c>
      <c r="I15" s="7"/>
      <c r="J15" s="7">
        <f>SUM(J2:J13)</f>
        <v>0</v>
      </c>
    </row>
    <row r="16" spans="1:26" x14ac:dyDescent="0.2">
      <c r="A16" s="6" t="s">
        <v>9</v>
      </c>
      <c r="B16" s="7">
        <f>Januar!N27</f>
        <v>38.5</v>
      </c>
    </row>
    <row r="17" spans="1:7" x14ac:dyDescent="0.2">
      <c r="A17" s="6" t="s">
        <v>10</v>
      </c>
      <c r="B17" s="7">
        <f>Februar!N27</f>
        <v>38.5</v>
      </c>
      <c r="D17" s="4" t="s">
        <v>39</v>
      </c>
      <c r="E17" s="7">
        <f ca="1">SUM(E2:E13)+B9-J15</f>
        <v>-1.3145040611561853E-13</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2026-07-08T10:35:05Z</dcterms:modified>
</cp:coreProperties>
</file>