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08E4788-8EC0-42ED-B2D8-56B8BCAF2F4C}" xr6:coauthVersionLast="47" xr6:coauthVersionMax="47" xr10:uidLastSave="{00000000-0000-0000-0000-000000000000}"/>
  <bookViews>
    <workbookView xWindow="10560" yWindow="25812" windowWidth="23256" windowHeight="12456" firstSheet="2"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8" i="3"/>
  <c r="H17" i="3"/>
  <c r="H15" i="3"/>
  <c r="H2" i="3"/>
  <c r="H25" i="3"/>
  <c r="H24" i="3"/>
  <c r="H31" i="3"/>
  <c r="H18" i="3"/>
  <c r="H13" i="3"/>
  <c r="H3" i="3"/>
  <c r="H20" i="3"/>
  <c r="H30" i="3"/>
  <c r="H11" i="3"/>
  <c r="H29" i="3"/>
  <c r="H14" i="3"/>
  <c r="H9" i="3"/>
  <c r="H23" i="3"/>
  <c r="H8" i="3"/>
  <c r="H7" i="3"/>
  <c r="H16" i="3"/>
  <c r="H6" i="3"/>
  <c r="H10" i="3"/>
  <c r="H32" i="3"/>
  <c r="H27" i="3"/>
  <c r="H22" i="3"/>
  <c r="H21" i="3"/>
  <c r="H4"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6" i="12"/>
  <c r="H31" i="9"/>
  <c r="H22" i="5"/>
  <c r="H8" i="1"/>
  <c r="H27" i="4"/>
  <c r="H14" i="7"/>
  <c r="H25" i="7"/>
  <c r="H21" i="1"/>
  <c r="H25" i="2"/>
  <c r="H2" i="8"/>
  <c r="H20" i="7"/>
  <c r="H5" i="7"/>
  <c r="H18" i="2"/>
  <c r="H30" i="1"/>
  <c r="H2" i="10"/>
  <c r="H15" i="12"/>
  <c r="H16" i="7"/>
  <c r="H13" i="10"/>
  <c r="H10" i="12"/>
  <c r="H28" i="6"/>
  <c r="H12" i="8"/>
  <c r="H3" i="6"/>
  <c r="H10" i="7"/>
  <c r="H19" i="3"/>
  <c r="H19" i="12"/>
  <c r="H26" i="8"/>
  <c r="H10" i="5"/>
  <c r="H24" i="9"/>
  <c r="H2" i="2"/>
  <c r="H2" i="4"/>
  <c r="H22" i="6"/>
  <c r="H12" i="12"/>
  <c r="H30" i="8"/>
  <c r="H11" i="11"/>
  <c r="H16" i="10"/>
  <c r="H27" i="2"/>
  <c r="H13" i="2"/>
  <c r="H19" i="11"/>
  <c r="H8" i="2"/>
  <c r="H14" i="11"/>
  <c r="H12" i="6"/>
  <c r="H29" i="4"/>
  <c r="H28" i="10"/>
  <c r="H26" i="3"/>
  <c r="H24" i="1"/>
  <c r="H2" i="6"/>
  <c r="H26" i="10"/>
  <c r="H19" i="4"/>
  <c r="H8" i="12"/>
  <c r="H29" i="10"/>
  <c r="H6" i="9"/>
  <c r="H5" i="1"/>
  <c r="H31" i="12"/>
  <c r="H29" i="5"/>
  <c r="H17" i="5"/>
  <c r="H28" i="8"/>
  <c r="H21" i="4"/>
  <c r="H21" i="2"/>
  <c r="H10" i="1"/>
  <c r="H7" i="12"/>
  <c r="H25" i="8"/>
  <c r="H18" i="7"/>
  <c r="H17" i="11"/>
  <c r="H15" i="11"/>
  <c r="H5" i="5"/>
  <c r="H18" i="5"/>
  <c r="H13" i="8"/>
  <c r="H16" i="4"/>
  <c r="H23" i="2"/>
  <c r="H3" i="5"/>
  <c r="H23" i="10"/>
  <c r="H8" i="8"/>
  <c r="H2" i="1"/>
  <c r="H27" i="11"/>
  <c r="H24" i="5"/>
  <c r="H28" i="11"/>
  <c r="H19" i="6"/>
  <c r="H21" i="9"/>
  <c r="H12" i="9"/>
  <c r="H22" i="9"/>
  <c r="H11" i="10"/>
  <c r="H16" i="11"/>
  <c r="H31" i="11"/>
  <c r="H10" i="4"/>
  <c r="H9" i="9"/>
  <c r="H24" i="2"/>
  <c r="H8" i="11"/>
  <c r="H9" i="7"/>
  <c r="H32" i="12"/>
  <c r="H13" i="5"/>
  <c r="H12" i="1"/>
  <c r="H15" i="8"/>
  <c r="H4" i="5"/>
  <c r="H20" i="11"/>
  <c r="H25" i="4"/>
  <c r="H27" i="8"/>
  <c r="H6" i="6"/>
  <c r="H25" i="1"/>
  <c r="H24" i="10"/>
  <c r="H6" i="11"/>
  <c r="H32" i="10"/>
  <c r="H21" i="11"/>
  <c r="H21" i="6"/>
  <c r="H14" i="12"/>
  <c r="H29" i="1"/>
  <c r="H17" i="2"/>
  <c r="H21" i="5"/>
  <c r="H3" i="4"/>
  <c r="H14" i="1"/>
  <c r="H24" i="4"/>
  <c r="H26" i="4"/>
  <c r="H12" i="7"/>
  <c r="H23" i="7"/>
  <c r="H21" i="7"/>
  <c r="H2" i="9"/>
  <c r="H13" i="9"/>
  <c r="H9" i="1"/>
  <c r="H24" i="11"/>
  <c r="H14" i="6"/>
  <c r="H7" i="1"/>
  <c r="H23" i="8"/>
  <c r="H15" i="1"/>
  <c r="H25" i="5"/>
  <c r="H12" i="11"/>
  <c r="H10" i="11"/>
  <c r="H8" i="5"/>
  <c r="H11" i="8"/>
  <c r="H20" i="2"/>
  <c r="H14" i="2"/>
  <c r="H16" i="12"/>
  <c r="H31" i="7"/>
  <c r="H11" i="7"/>
  <c r="H16" i="6"/>
  <c r="H7" i="5"/>
  <c r="H27" i="1"/>
  <c r="H15" i="2"/>
  <c r="H21" i="10"/>
  <c r="H3" i="1"/>
  <c r="H7" i="6"/>
  <c r="H15" i="6"/>
  <c r="H10" i="6"/>
  <c r="H3" i="9"/>
  <c r="H18" i="12"/>
  <c r="H11" i="12"/>
  <c r="H29" i="8"/>
  <c r="H11" i="1"/>
  <c r="H6" i="10"/>
  <c r="H31" i="8"/>
  <c r="H27" i="5"/>
  <c r="H8" i="6"/>
  <c r="H9" i="8"/>
  <c r="H17" i="10"/>
  <c r="H25" i="12"/>
  <c r="H20" i="6"/>
  <c r="H23" i="12"/>
  <c r="H4" i="1"/>
  <c r="H29" i="2"/>
  <c r="H31" i="4"/>
  <c r="H7" i="9"/>
  <c r="H31" i="5"/>
  <c r="H30" i="10"/>
  <c r="H23" i="11"/>
  <c r="H32" i="1"/>
  <c r="H7" i="10"/>
  <c r="H15" i="10"/>
  <c r="H23" i="1"/>
  <c r="H9" i="2"/>
  <c r="H8" i="10"/>
  <c r="H18" i="11"/>
  <c r="H15" i="9"/>
  <c r="H5" i="9"/>
  <c r="H28" i="12"/>
  <c r="H5" i="2"/>
  <c r="H12" i="5"/>
  <c r="H21" i="12"/>
  <c r="H8" i="9"/>
  <c r="H20" i="5"/>
  <c r="H24" i="7"/>
  <c r="H29" i="12"/>
  <c r="H13" i="12"/>
  <c r="H4" i="7"/>
  <c r="H7" i="2"/>
  <c r="H19" i="8"/>
  <c r="H27" i="9"/>
  <c r="H3" i="11"/>
  <c r="H30" i="6"/>
  <c r="H15" i="7"/>
  <c r="H18" i="6"/>
  <c r="H9" i="5"/>
  <c r="H4" i="8"/>
  <c r="H23" i="6"/>
  <c r="H10" i="9"/>
  <c r="H32" i="5"/>
  <c r="H4" i="10"/>
  <c r="H30" i="9"/>
  <c r="H3" i="10"/>
  <c r="H16" i="1"/>
  <c r="H19" i="10"/>
  <c r="H23" i="4"/>
  <c r="H12" i="3"/>
  <c r="H10" i="2"/>
  <c r="H5" i="4"/>
  <c r="H4" i="6"/>
  <c r="H16" i="8"/>
  <c r="H25" i="10"/>
  <c r="H27" i="7"/>
  <c r="H6" i="5"/>
  <c r="H9" i="6"/>
  <c r="H13" i="6"/>
  <c r="H9" i="11"/>
  <c r="H18" i="4"/>
  <c r="H17" i="4"/>
  <c r="H2" i="7"/>
  <c r="H8" i="4"/>
  <c r="H18" i="1"/>
  <c r="H22" i="1"/>
  <c r="H22" i="10"/>
  <c r="H14" i="5"/>
  <c r="H30" i="12"/>
  <c r="H21" i="8"/>
  <c r="H12" i="4"/>
  <c r="H5" i="10"/>
  <c r="H28" i="4"/>
  <c r="H25" i="9"/>
  <c r="H26" i="11"/>
  <c r="H19" i="2"/>
  <c r="H25" i="11"/>
  <c r="H11" i="6"/>
  <c r="H17" i="6"/>
  <c r="H13" i="4"/>
  <c r="H30" i="4"/>
  <c r="H11" i="4"/>
  <c r="H6" i="8"/>
  <c r="H31" i="1"/>
  <c r="H19" i="5"/>
  <c r="H19" i="9"/>
  <c r="H16" i="5"/>
  <c r="H26" i="2"/>
  <c r="H22" i="11"/>
  <c r="H2" i="12"/>
  <c r="H31" i="6"/>
  <c r="H26" i="7"/>
  <c r="H7" i="8"/>
  <c r="H29" i="7"/>
  <c r="H29" i="9"/>
  <c r="H26" i="6"/>
  <c r="H28" i="5"/>
  <c r="H28" i="9"/>
  <c r="H30" i="11"/>
  <c r="H4" i="9"/>
  <c r="H22" i="2"/>
  <c r="H8" i="7"/>
  <c r="H3" i="8"/>
  <c r="H28" i="7"/>
  <c r="H20" i="9"/>
  <c r="H3" i="12"/>
  <c r="H9" i="10"/>
  <c r="H31" i="10"/>
  <c r="H30" i="7"/>
  <c r="H7" i="7"/>
  <c r="H13" i="1"/>
  <c r="H29" i="6"/>
  <c r="H27" i="6"/>
  <c r="H23" i="5"/>
  <c r="H19" i="1"/>
  <c r="H14" i="9"/>
  <c r="H24" i="6"/>
  <c r="H26" i="1"/>
  <c r="H17" i="1"/>
  <c r="H4" i="4"/>
  <c r="H9" i="4"/>
  <c r="H19" i="7"/>
  <c r="H5" i="12"/>
  <c r="H17" i="7"/>
  <c r="H12" i="2"/>
  <c r="H23" i="9"/>
  <c r="H22" i="7"/>
  <c r="H32" i="8"/>
  <c r="H17" i="9"/>
  <c r="H4" i="11"/>
  <c r="H10" i="8"/>
  <c r="H20" i="1"/>
  <c r="H3" i="2"/>
  <c r="H6" i="2"/>
  <c r="H22" i="4"/>
  <c r="H6" i="1"/>
  <c r="H17" i="8"/>
  <c r="H20" i="4"/>
  <c r="H29" i="11"/>
  <c r="H4" i="2"/>
  <c r="H15" i="4"/>
  <c r="H17" i="12"/>
  <c r="H24" i="8"/>
  <c r="H16" i="9"/>
  <c r="H5" i="3"/>
  <c r="H14" i="8"/>
  <c r="H24" i="12"/>
  <c r="H4" i="12"/>
  <c r="H20" i="8"/>
  <c r="H28" i="2"/>
  <c r="H5" i="8"/>
  <c r="H14" i="10"/>
  <c r="H20" i="12"/>
  <c r="H5" i="11"/>
  <c r="H13" i="7"/>
  <c r="H11" i="2"/>
  <c r="H22" i="12"/>
  <c r="H26" i="9"/>
  <c r="H18" i="8"/>
  <c r="H14" i="4"/>
  <c r="H32" i="7"/>
  <c r="H28" i="1"/>
  <c r="H11" i="9"/>
  <c r="H16" i="2"/>
  <c r="H20" i="10"/>
  <c r="H6" i="4"/>
  <c r="H13" i="11"/>
  <c r="H30" i="5"/>
  <c r="H18" i="10"/>
  <c r="H12" i="10"/>
  <c r="H3" i="7"/>
  <c r="H6" i="7"/>
  <c r="H2" i="11"/>
  <c r="H25" i="6"/>
  <c r="H27" i="12"/>
  <c r="H22" i="8"/>
  <c r="H11" i="5"/>
  <c r="H7" i="11"/>
  <c r="H18" i="9"/>
  <c r="H10" i="10"/>
  <c r="G31" i="6" l="1"/>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6" l="1"/>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<sst xmlns="http://schemas.openxmlformats.org/spreadsheetml/2006/main" count="587" uniqueCount="79">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</sst>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9" borderId="0" xfId="0" applyFill="1" applyProtection="1">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35">
      <c r="A20" s="29">
        <v>46161</v>
      </c>
      <c r="B20" t="str">
        <f t="shared" si="0"/>
        <v>Di</v>
      </c>
      <c r="C20" s="44"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2" t="s">
        <v>78</v>
      </c>
      <c r="K20" s="39"/>
      <c r="L20" s="39"/>
      <c r="M20" s="6" t="s">
        <v>43</v>
      </c>
      <c r="N20" s="7">
        <f>Gesamt!C30</f>
        <v>8</v>
      </c>
      <c r="O20" s="35"/>
      <c r="Q20" s="7"/>
    </row>
    <row r="21" spans="1:17" x14ac:dyDescent="0.35">
      <c r="A21" s="29">
        <v>46162</v>
      </c>
      <c r="B21" t="str">
        <f t="shared" si="0"/>
        <v>Mi</v>
      </c>
      <c r="C21" s="44"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C22" s="44" t="s">
        <v>63</v>
      </c>
      <c r="G22" s="27">
        <f t="shared" ca="1" si="1"/>
        <v>8</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C23" s="44" t="s">
        <v>63</v>
      </c>
      <c r="G23" s="27">
        <f t="shared" ca="1" si="1"/>
        <v>6.5</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C24" s="44"/>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C25" s="44"/>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44"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C27" s="44"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C28" s="44"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C29" s="44" t="s">
        <v>63</v>
      </c>
      <c r="G29" s="27">
        <f t="shared" ca="1" si="1"/>
        <v>8</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C30" s="44" t="s">
        <v>63</v>
      </c>
      <c r="G30" s="27">
        <f t="shared" ca="1" si="1"/>
        <v>6.5</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C31" s="44"/>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C32" s="44"/>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21:J32 A19:I20">
    <cfRule type="expression" dxfId="17" priority="1">
      <formula>$C2="Feiertag"</formula>
    </cfRule>
    <cfRule type="expression" dxfId="16" priority="2">
      <formula>WEEKDAY($A2,2)&gt;=6</formula>
    </cfRule>
  </conditionalFormatting>
  <conditionalFormatting sqref="J19">
    <cfRule type="expression" dxfId="1" priority="23">
      <formula>$C20="Feiertag"</formula>
    </cfRule>
    <cfRule type="expression" dxfId="0"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J8" sqref="J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C2" s="44"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2" t="s">
        <v>78</v>
      </c>
      <c r="K2" s="39"/>
      <c r="L2" s="39"/>
      <c r="M2" s="25"/>
      <c r="O2" s="35"/>
      <c r="Q2" s="7"/>
    </row>
    <row r="3" spans="1:17" x14ac:dyDescent="0.35">
      <c r="A3" s="29">
        <v>46175</v>
      </c>
      <c r="B3" t="str">
        <f t="shared" ref="B3:B31" si="0">TEXT(A3,"TTT")</f>
        <v>Di</v>
      </c>
      <c r="C3" s="44"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46176</v>
      </c>
      <c r="B4" t="str">
        <f t="shared" si="0"/>
        <v>Mi</v>
      </c>
      <c r="C4" s="44" t="s">
        <v>63</v>
      </c>
      <c r="G4" s="27">
        <f t="shared" ca="1" si="1"/>
        <v>8</v>
      </c>
      <c r="H4" s="27">
        <f ca="1">IF(Q4&lt;&gt;"",Q4,IF(OR(C4="Feiertag",A4&lt;Gesamt!$B$11,A4&gt;Gesamt!$B$13,),0,INDIRECT("N"&amp;WEEKDAY(A4,2)+19)))</f>
        <v>8</v>
      </c>
      <c r="I4" s="27">
        <f t="shared" si="2"/>
        <v>0</v>
      </c>
      <c r="J4" s="7"/>
      <c r="K4" s="39"/>
      <c r="L4" s="39"/>
      <c r="O4" s="35"/>
      <c r="Q4" s="7"/>
    </row>
    <row r="5" spans="1:17" x14ac:dyDescent="0.35">
      <c r="A5" s="29">
        <v>46177</v>
      </c>
      <c r="B5" t="str">
        <f t="shared" si="0"/>
        <v>Do</v>
      </c>
      <c r="C5" s="44"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C6" s="44" t="s">
        <v>63</v>
      </c>
      <c r="G6" s="27">
        <f t="shared" ca="1" si="1"/>
        <v>6.5</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C7" s="44"/>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C8" s="44"/>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C9" s="44" t="s">
        <v>63</v>
      </c>
      <c r="G9" s="27">
        <f t="shared" ca="1" si="1"/>
        <v>8</v>
      </c>
      <c r="H9" s="27">
        <f ca="1">IF(Q9&lt;&gt;"",Q9,IF(OR(C9="Feiertag",A9&lt;Gesamt!$B$11,A9&gt;Gesamt!$B$13,),0,INDIRECT("N"&amp;WEEKDAY(A9,2)+19)))</f>
        <v>8</v>
      </c>
      <c r="I9" s="27">
        <f t="shared" si="2"/>
        <v>0</v>
      </c>
      <c r="J9" s="7"/>
      <c r="K9" s="39"/>
      <c r="L9" s="39"/>
      <c r="M9" s="1" t="s">
        <v>25</v>
      </c>
      <c r="N9">
        <f>COUNTIF(C2:C32,"krank")</f>
        <v>21</v>
      </c>
      <c r="O9" s="35"/>
      <c r="Q9" s="7"/>
    </row>
    <row r="10" spans="1:17" x14ac:dyDescent="0.35">
      <c r="A10" s="29">
        <v>46182</v>
      </c>
      <c r="B10" t="str">
        <f t="shared" si="0"/>
        <v>Di</v>
      </c>
      <c r="C10" s="44" t="s">
        <v>63</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C11" s="44" t="s">
        <v>63</v>
      </c>
      <c r="G11" s="27">
        <f t="shared" ca="1" si="1"/>
        <v>8</v>
      </c>
      <c r="H11" s="27">
        <f ca="1">IF(Q11&lt;&gt;"",Q11,IF(OR(C11="Feiertag",A11&lt;Gesamt!$B$11,A11&gt;Gesamt!$B$13,),0,INDIRECT("N"&amp;WEEKDAY(A11,2)+19)))</f>
        <v>8</v>
      </c>
      <c r="I11" s="27">
        <f t="shared" si="2"/>
        <v>0</v>
      </c>
      <c r="J11" s="7"/>
      <c r="K11" s="39"/>
      <c r="L11" s="39"/>
      <c r="M11" s="1" t="s">
        <v>57</v>
      </c>
      <c r="N11" s="28">
        <f>SUM(Gesamt!F2:F7)</f>
        <v>84</v>
      </c>
      <c r="O11" s="35"/>
      <c r="Q11" s="7"/>
    </row>
    <row r="12" spans="1:17" x14ac:dyDescent="0.35">
      <c r="A12" s="29">
        <v>46184</v>
      </c>
      <c r="B12" t="str">
        <f t="shared" si="0"/>
        <v>Do</v>
      </c>
      <c r="C12" s="44"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C13" s="44" t="s">
        <v>63</v>
      </c>
      <c r="G13" s="27">
        <f t="shared" ca="1" si="1"/>
        <v>6.5</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C14" s="44"/>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C15" s="44"/>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C16" s="44" t="s">
        <v>63</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C17" s="44" t="s">
        <v>63</v>
      </c>
      <c r="G17" s="27">
        <f t="shared" ca="1" si="1"/>
        <v>8</v>
      </c>
      <c r="H17" s="27">
        <f ca="1">IF(Q17&lt;&gt;"",Q17,IF(OR(C17="Feiertag",A17&lt;Gesamt!$B$11,A17&gt;Gesamt!$B$13,),0,INDIRECT("N"&amp;WEEKDAY(A17,2)+19)))</f>
        <v>8</v>
      </c>
      <c r="I17" s="27">
        <f t="shared" si="2"/>
        <v>0</v>
      </c>
      <c r="J17" s="7"/>
      <c r="K17" s="39"/>
      <c r="L17" s="39"/>
      <c r="M17" s="1" t="s">
        <v>50</v>
      </c>
      <c r="N17" s="27">
        <f ca="1">SUM(G2:G32)</f>
        <v>162</v>
      </c>
      <c r="O17" s="35"/>
      <c r="Q17" s="7"/>
    </row>
    <row r="18" spans="1:17" x14ac:dyDescent="0.35">
      <c r="A18" s="29">
        <v>46190</v>
      </c>
      <c r="B18" t="str">
        <f t="shared" si="0"/>
        <v>Mi</v>
      </c>
      <c r="C18" s="44"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C19" s="44"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C20" s="44" t="s">
        <v>63</v>
      </c>
      <c r="G20" s="27">
        <f t="shared" ca="1" si="1"/>
        <v>6.5</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C21" s="44"/>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C22" s="44"/>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C23" s="44" t="s">
        <v>63</v>
      </c>
      <c r="G23" s="27">
        <f t="shared" ca="1" si="1"/>
        <v>8</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C24" s="44" t="s">
        <v>63</v>
      </c>
      <c r="G24" s="27">
        <f t="shared" ca="1" si="1"/>
        <v>8</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C25" s="44"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C26" s="44"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C27" s="44" t="s">
        <v>63</v>
      </c>
      <c r="G27" s="27">
        <f t="shared" ca="1" si="1"/>
        <v>6.5</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C28" s="44"/>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C29" s="44"/>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C30" s="44" t="s">
        <v>63</v>
      </c>
      <c r="G30" s="27">
        <f t="shared" ca="1" si="1"/>
        <v>8</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C31" s="44" t="s">
        <v>63</v>
      </c>
      <c r="G31" s="27">
        <f t="shared" ca="1" si="1"/>
        <v>8</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3:J31 A2:I2">
    <cfRule type="expression" dxfId="15" priority="1">
      <formula>$C2="Feiertag"</formula>
    </cfRule>
    <cfRule type="expression" dxfId="1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84</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84</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84</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84</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84</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84</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2" t="s">
        <v>76</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23</v>
      </c>
      <c r="G6" s="2">
        <f>Mai!N13</f>
        <v>0</v>
      </c>
      <c r="H6" s="7">
        <f ca="1">Mai!N17</f>
        <v>138</v>
      </c>
      <c r="I6" s="7"/>
      <c r="J6" s="7">
        <v>0</v>
      </c>
      <c r="Z6" s="2" t="b">
        <v>0</v>
      </c>
    </row>
    <row r="7" spans="1:26" x14ac:dyDescent="0.35">
      <c r="A7" s="1" t="s">
        <v>30</v>
      </c>
      <c r="B7" s="2">
        <v>0</v>
      </c>
      <c r="D7" s="6" t="s">
        <v>14</v>
      </c>
      <c r="E7" s="7">
        <f>Juni!N5</f>
        <v>0</v>
      </c>
      <c r="F7" s="8">
        <f>Juni!N9</f>
        <v>21</v>
      </c>
      <c r="G7" s="2">
        <f>Juni!N13</f>
        <v>0</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84</v>
      </c>
      <c r="G15" s="2">
        <f>SUM(G2:G13)</f>
        <v>3</v>
      </c>
      <c r="H15" s="7">
        <f ca="1">SUM(H2:H13)</f>
        <v>893.5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2026-07-09T10:42:56Z</dcterms:modified>
</cp:coreProperties>
</file>