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C56EF340-6FD1-4857-BE77-09EF359EA3A6}" xr6:coauthVersionLast="47" xr6:coauthVersionMax="47" xr10:uidLastSave="{00000000-0000-0000-0000-000000000000}"/>
  <bookViews>
    <workbookView xWindow="10560" yWindow="25812" windowWidth="23256" windowHeight="12456"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10" i="3"/>
  <c r="H4" i="3"/>
  <c r="H24" i="3"/>
  <c r="H8" i="3"/>
  <c r="H28" i="3"/>
  <c r="H17" i="3"/>
  <c r="H16" i="3"/>
  <c r="H6" i="3"/>
  <c r="H7" i="3"/>
  <c r="H13" i="3"/>
  <c r="H29" i="3"/>
  <c r="H23" i="3"/>
  <c r="H3" i="3"/>
  <c r="H21" i="3"/>
  <c r="H31" i="3"/>
  <c r="H2" i="3"/>
  <c r="H30" i="3"/>
  <c r="H20" i="3"/>
  <c r="H15" i="3"/>
  <c r="H18" i="3"/>
  <c r="H9" i="3"/>
  <c r="H11" i="3"/>
  <c r="H32" i="3"/>
  <c r="H25" i="3"/>
  <c r="H27" i="3"/>
  <c r="H1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12" i="9"/>
  <c r="H28" i="4"/>
  <c r="H26" i="3"/>
  <c r="H26" i="2"/>
  <c r="H25" i="9"/>
  <c r="H8" i="4"/>
  <c r="H4" i="5"/>
  <c r="H22" i="4"/>
  <c r="H3" i="6"/>
  <c r="H10" i="7"/>
  <c r="H9" i="2"/>
  <c r="H32" i="7"/>
  <c r="H5" i="7"/>
  <c r="H4" i="1"/>
  <c r="H19" i="8"/>
  <c r="H6" i="6"/>
  <c r="H12" i="1"/>
  <c r="H19" i="5"/>
  <c r="H16" i="4"/>
  <c r="H4" i="9"/>
  <c r="H19" i="9"/>
  <c r="H29" i="6"/>
  <c r="H29" i="1"/>
  <c r="H24" i="12"/>
  <c r="H11" i="11"/>
  <c r="H16" i="10"/>
  <c r="H29" i="12"/>
  <c r="H2" i="11"/>
  <c r="H19" i="3"/>
  <c r="H8" i="10"/>
  <c r="H30" i="12"/>
  <c r="H14" i="1"/>
  <c r="H3" i="8"/>
  <c r="H7" i="11"/>
  <c r="H21" i="6"/>
  <c r="H28" i="5"/>
  <c r="H22" i="9"/>
  <c r="H4" i="12"/>
  <c r="H28" i="9"/>
  <c r="H6" i="7"/>
  <c r="H9" i="1"/>
  <c r="H18" i="8"/>
  <c r="H2" i="6"/>
  <c r="H26" i="10"/>
  <c r="H23" i="6"/>
  <c r="H23" i="5"/>
  <c r="H27" i="2"/>
  <c r="H13" i="12"/>
  <c r="H7" i="8"/>
  <c r="H23" i="8"/>
  <c r="H19" i="1"/>
  <c r="H30" i="1"/>
  <c r="H31" i="4"/>
  <c r="H14" i="10"/>
  <c r="H24" i="5"/>
  <c r="H5" i="1"/>
  <c r="H3" i="10"/>
  <c r="H13" i="6"/>
  <c r="H32" i="10"/>
  <c r="H24" i="8"/>
  <c r="H21" i="11"/>
  <c r="H18" i="6"/>
  <c r="H17" i="8"/>
  <c r="H22" i="10"/>
  <c r="H16" i="1"/>
  <c r="H5" i="4"/>
  <c r="H17" i="6"/>
  <c r="H5" i="5"/>
  <c r="H6" i="9"/>
  <c r="H29" i="9"/>
  <c r="H11" i="1"/>
  <c r="H17" i="1"/>
  <c r="H2" i="9"/>
  <c r="H30" i="7"/>
  <c r="H15" i="8"/>
  <c r="H15" i="4"/>
  <c r="H7" i="7"/>
  <c r="H18" i="9"/>
  <c r="H14" i="2"/>
  <c r="H3" i="7"/>
  <c r="H21" i="2"/>
  <c r="H10" i="1"/>
  <c r="H4" i="6"/>
  <c r="H23" i="9"/>
  <c r="H19" i="4"/>
  <c r="H10" i="9"/>
  <c r="H20" i="12"/>
  <c r="H16" i="6"/>
  <c r="H22" i="7"/>
  <c r="H26" i="8"/>
  <c r="H15" i="9"/>
  <c r="H6" i="5"/>
  <c r="H8" i="11"/>
  <c r="H15" i="11"/>
  <c r="H9" i="6"/>
  <c r="H6" i="8"/>
  <c r="H23" i="7"/>
  <c r="H13" i="7"/>
  <c r="H21" i="7"/>
  <c r="H27" i="5"/>
  <c r="H8" i="6"/>
  <c r="H12" i="11"/>
  <c r="H2" i="4"/>
  <c r="H30" i="6"/>
  <c r="H31" i="10"/>
  <c r="H11" i="7"/>
  <c r="H28" i="7"/>
  <c r="H31" i="12"/>
  <c r="H12" i="12"/>
  <c r="H23" i="12"/>
  <c r="H11" i="12"/>
  <c r="H9" i="9"/>
  <c r="H31" i="5"/>
  <c r="H10" i="10"/>
  <c r="H19" i="6"/>
  <c r="H27" i="9"/>
  <c r="H11" i="8"/>
  <c r="H9" i="4"/>
  <c r="H13" i="9"/>
  <c r="H4" i="4"/>
  <c r="H6" i="2"/>
  <c r="H26" i="6"/>
  <c r="H10" i="6"/>
  <c r="H23" i="1"/>
  <c r="H3" i="5"/>
  <c r="H23" i="10"/>
  <c r="H18" i="1"/>
  <c r="H28" i="2"/>
  <c r="H7" i="12"/>
  <c r="H16" i="8"/>
  <c r="H6" i="12"/>
  <c r="H29" i="8"/>
  <c r="H29" i="11"/>
  <c r="H19" i="11"/>
  <c r="H7" i="2"/>
  <c r="H30" i="4"/>
  <c r="H24" i="10"/>
  <c r="H28" i="11"/>
  <c r="H21" i="8"/>
  <c r="H9" i="10"/>
  <c r="H10" i="11"/>
  <c r="H13" i="11"/>
  <c r="H8" i="5"/>
  <c r="H25" i="5"/>
  <c r="H27" i="4"/>
  <c r="H14" i="7"/>
  <c r="H16" i="7"/>
  <c r="H23" i="11"/>
  <c r="H26" i="1"/>
  <c r="H5" i="2"/>
  <c r="H3" i="11"/>
  <c r="H20" i="6"/>
  <c r="H3" i="9"/>
  <c r="H18" i="12"/>
  <c r="H25" i="6"/>
  <c r="H8" i="1"/>
  <c r="H29" i="5"/>
  <c r="H11" i="10"/>
  <c r="H20" i="8"/>
  <c r="H5" i="9"/>
  <c r="H7" i="5"/>
  <c r="H31" i="9"/>
  <c r="H14" i="11"/>
  <c r="H7" i="6"/>
  <c r="H3" i="2"/>
  <c r="H20" i="2"/>
  <c r="H28" i="8"/>
  <c r="H14" i="8"/>
  <c r="H25" i="2"/>
  <c r="H25" i="12"/>
  <c r="H4" i="8"/>
  <c r="H16" i="11"/>
  <c r="H31" i="11"/>
  <c r="H25" i="11"/>
  <c r="H28" i="1"/>
  <c r="H8" i="8"/>
  <c r="H22" i="1"/>
  <c r="H18" i="2"/>
  <c r="H29" i="2"/>
  <c r="H5" i="8"/>
  <c r="H29" i="10"/>
  <c r="H4" i="10"/>
  <c r="H17" i="9"/>
  <c r="H26" i="4"/>
  <c r="H9" i="7"/>
  <c r="H11" i="4"/>
  <c r="H10" i="8"/>
  <c r="H21" i="10"/>
  <c r="H31" i="1"/>
  <c r="H3" i="1"/>
  <c r="H11" i="9"/>
  <c r="H2" i="8"/>
  <c r="H16" i="9"/>
  <c r="H20" i="1"/>
  <c r="H15" i="12"/>
  <c r="H5" i="11"/>
  <c r="H11" i="2"/>
  <c r="H32" i="8"/>
  <c r="H28" i="12"/>
  <c r="H21" i="9"/>
  <c r="H17" i="11"/>
  <c r="H32" i="12"/>
  <c r="H25" i="7"/>
  <c r="H9" i="8"/>
  <c r="H5" i="3"/>
  <c r="H15" i="6"/>
  <c r="H14" i="12"/>
  <c r="H26" i="9"/>
  <c r="H12" i="8"/>
  <c r="H20" i="5"/>
  <c r="H19" i="2"/>
  <c r="H20" i="11"/>
  <c r="H25" i="4"/>
  <c r="H22" i="11"/>
  <c r="H22" i="8"/>
  <c r="H10" i="4"/>
  <c r="H11" i="6"/>
  <c r="H19" i="12"/>
  <c r="H18" i="11"/>
  <c r="H18" i="7"/>
  <c r="H27" i="7"/>
  <c r="H9" i="11"/>
  <c r="H6" i="11"/>
  <c r="H29" i="7"/>
  <c r="H30" i="10"/>
  <c r="H2" i="2"/>
  <c r="H12" i="5"/>
  <c r="H30" i="11"/>
  <c r="H10" i="5"/>
  <c r="H19" i="10"/>
  <c r="H18" i="4"/>
  <c r="H5" i="12"/>
  <c r="H24" i="9"/>
  <c r="H13" i="5"/>
  <c r="H10" i="12"/>
  <c r="H32" i="1"/>
  <c r="H22" i="12"/>
  <c r="H12" i="3"/>
  <c r="H17" i="10"/>
  <c r="H15" i="10"/>
  <c r="H30" i="8"/>
  <c r="H9" i="5"/>
  <c r="H17" i="7"/>
  <c r="H17" i="2"/>
  <c r="H21" i="5"/>
  <c r="H22" i="2"/>
  <c r="H30" i="9"/>
  <c r="H27" i="8"/>
  <c r="H2" i="12"/>
  <c r="H13" i="2"/>
  <c r="H4" i="7"/>
  <c r="H27" i="12"/>
  <c r="H27" i="11"/>
  <c r="H14" i="5"/>
  <c r="H30" i="5"/>
  <c r="H27" i="1"/>
  <c r="H12" i="7"/>
  <c r="H3" i="12"/>
  <c r="H13" i="10"/>
  <c r="H12" i="6"/>
  <c r="H13" i="1"/>
  <c r="H2" i="1"/>
  <c r="H17" i="12"/>
  <c r="H13" i="8"/>
  <c r="H8" i="2"/>
  <c r="H31" i="6"/>
  <c r="H22" i="6"/>
  <c r="H21" i="12"/>
  <c r="H18" i="10"/>
  <c r="H19" i="7"/>
  <c r="H7" i="10"/>
  <c r="H10" i="2"/>
  <c r="H24" i="1"/>
  <c r="H2" i="7"/>
  <c r="H6" i="1"/>
  <c r="H24" i="11"/>
  <c r="H14" i="6"/>
  <c r="H27" i="6"/>
  <c r="H20" i="9"/>
  <c r="H3" i="4"/>
  <c r="H8" i="7"/>
  <c r="H8" i="12"/>
  <c r="H32" i="5"/>
  <c r="H16" i="2"/>
  <c r="H24" i="2"/>
  <c r="H13" i="4"/>
  <c r="H22" i="5"/>
  <c r="H6" i="10"/>
  <c r="H24" i="4"/>
  <c r="H20" i="7"/>
  <c r="H14" i="9"/>
  <c r="H18" i="5"/>
  <c r="H6" i="4"/>
  <c r="H4" i="2"/>
  <c r="H28" i="10"/>
  <c r="H15" i="7"/>
  <c r="H21" i="1"/>
  <c r="H12" i="10"/>
  <c r="H8" i="9"/>
  <c r="H26" i="11"/>
  <c r="H21" i="4"/>
  <c r="H16" i="5"/>
  <c r="H14" i="4"/>
  <c r="H16" i="12"/>
  <c r="H31" i="7"/>
  <c r="H12" i="2"/>
  <c r="H24" i="6"/>
  <c r="H7" i="1"/>
  <c r="H20" i="4"/>
  <c r="H25" i="8"/>
  <c r="H25" i="10"/>
  <c r="H20" i="10"/>
  <c r="H25" i="1"/>
  <c r="H26" i="7"/>
  <c r="H2" i="10"/>
  <c r="H7" i="9"/>
  <c r="H15" i="2"/>
  <c r="H4" i="11"/>
  <c r="H29" i="4"/>
  <c r="H23" i="2"/>
  <c r="H11" i="5"/>
  <c r="H5" i="10"/>
  <c r="H17" i="4"/>
  <c r="H15" i="1"/>
  <c r="H12" i="4"/>
  <c r="H17" i="5"/>
  <c r="H23" i="4"/>
  <c r="H28" i="6"/>
  <c r="H31" i="8"/>
  <c r="H24" i="7"/>
  <c r="G31" i="6" l="1"/>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6" l="1"/>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<sst xmlns="http://schemas.openxmlformats.org/spreadsheetml/2006/main" count="587" uniqueCount="79">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</sst>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9" borderId="0" xfId="0" applyNumberFormat="1" applyFill="1" applyProtection="1">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Mario CALIC</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2" t="str">
        <f>Gesamt!A3</f>
        <v>Mario CALIC</v>
      </c>
      <c r="N3" s="4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2" t="str">
        <f>Gesamt!A3</f>
        <v>Mario CALIC</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2" t="str">
        <f>Gesamt!A3</f>
        <v>Mario CALIC</v>
      </c>
      <c r="N3" s="42"/>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4" zoomScale="85" zoomScaleNormal="85" workbookViewId="0">
      <selection activeCell="J20" sqref="J20: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Mario CALIC</v>
      </c>
      <c r="N3" s="42"/>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35">
      <c r="A21" s="29">
        <v>46162</v>
      </c>
      <c r="B21" t="str">
        <f t="shared" si="0"/>
        <v>Mi</v>
      </c>
      <c r="C21" s="41" t="s">
        <v>63</v>
      </c>
      <c r="G21" s="27">
        <f t="shared" ca="1" si="1"/>
        <v>8</v>
      </c>
      <c r="H21" s="27">
        <f ca="1">IF(Q21&lt;&gt;"",Q21,IF(OR(C21="Feiertag",A21&lt;Gesamt!$B$11,A21&gt;Gesamt!$B$13,),0,INDIRECT("N"&amp;WEEKDAY(A21,2)+19)))</f>
        <v>8</v>
      </c>
      <c r="I21" s="27">
        <f t="shared" si="2"/>
        <v>0</v>
      </c>
      <c r="J21" s="45"/>
      <c r="K21" s="39"/>
      <c r="L21" s="39"/>
      <c r="M21" s="6" t="s">
        <v>44</v>
      </c>
      <c r="N21" s="7">
        <f>Gesamt!C31</f>
        <v>8</v>
      </c>
      <c r="O21" s="35"/>
      <c r="Q21" s="7"/>
    </row>
    <row r="22" spans="1:17" x14ac:dyDescent="0.35">
      <c r="A22" s="29">
        <v>46163</v>
      </c>
      <c r="B22" t="str">
        <f t="shared" si="0"/>
        <v>Do</v>
      </c>
      <c r="C22" s="41" t="s">
        <v>63</v>
      </c>
      <c r="G22" s="27">
        <f t="shared" ca="1" si="1"/>
        <v>8</v>
      </c>
      <c r="H22" s="27">
        <f ca="1">IF(Q22&lt;&gt;"",Q22,IF(OR(C22="Feiertag",A22&lt;Gesamt!$B$11,A22&gt;Gesamt!$B$13,),0,INDIRECT("N"&amp;WEEKDAY(A22,2)+19)))</f>
        <v>8</v>
      </c>
      <c r="I22" s="27">
        <f t="shared" si="2"/>
        <v>0</v>
      </c>
      <c r="J22" s="45"/>
      <c r="K22" s="39"/>
      <c r="L22" s="39"/>
      <c r="M22" s="6" t="s">
        <v>45</v>
      </c>
      <c r="N22" s="7">
        <f>Gesamt!C32</f>
        <v>8</v>
      </c>
      <c r="O22" s="35"/>
      <c r="Q22" s="7"/>
    </row>
    <row r="23" spans="1:17" x14ac:dyDescent="0.35">
      <c r="A23" s="29">
        <v>46164</v>
      </c>
      <c r="B23" t="str">
        <f t="shared" si="0"/>
        <v>Fr</v>
      </c>
      <c r="C23" s="41" t="s">
        <v>63</v>
      </c>
      <c r="G23" s="27">
        <f t="shared" ca="1" si="1"/>
        <v>6.5</v>
      </c>
      <c r="H23" s="27">
        <f ca="1">IF(Q23&lt;&gt;"",Q23,IF(OR(C23="Feiertag",A23&lt;Gesamt!$B$11,A23&gt;Gesamt!$B$13,),0,INDIRECT("N"&amp;WEEKDAY(A23,2)+19)))</f>
        <v>6.5</v>
      </c>
      <c r="I23" s="27">
        <f t="shared" si="2"/>
        <v>0</v>
      </c>
      <c r="J23" s="45"/>
      <c r="K23" s="39"/>
      <c r="L23" s="39"/>
      <c r="M23" s="6" t="s">
        <v>46</v>
      </c>
      <c r="N23" s="7">
        <f>Gesamt!C33</f>
        <v>8</v>
      </c>
      <c r="O23" s="35"/>
      <c r="Q23" s="7"/>
    </row>
    <row r="24" spans="1:17" x14ac:dyDescent="0.35">
      <c r="A24" s="29">
        <v>46165</v>
      </c>
      <c r="B24" t="str">
        <f t="shared" si="0"/>
        <v>Sa</v>
      </c>
      <c r="C24" s="41"/>
      <c r="G24" s="27">
        <f t="shared" si="1"/>
        <v>0</v>
      </c>
      <c r="H24" s="27">
        <f ca="1">IF(Q24&lt;&gt;"",Q24,IF(OR(C24="Feiertag",A24&lt;Gesamt!$B$11,A24&gt;Gesamt!$B$13,),0,INDIRECT("N"&amp;WEEKDAY(A24,2)+19)))</f>
        <v>0</v>
      </c>
      <c r="I24" s="27">
        <f t="shared" si="2"/>
        <v>0</v>
      </c>
      <c r="J24" s="45"/>
      <c r="K24" s="39"/>
      <c r="L24" s="39"/>
      <c r="M24" s="6" t="s">
        <v>47</v>
      </c>
      <c r="N24" s="7">
        <f>Gesamt!C34</f>
        <v>6.5</v>
      </c>
      <c r="O24" s="35"/>
      <c r="Q24" s="7"/>
    </row>
    <row r="25" spans="1:17" x14ac:dyDescent="0.35">
      <c r="A25" s="29">
        <v>46166</v>
      </c>
      <c r="B25" t="str">
        <f t="shared" si="0"/>
        <v>So</v>
      </c>
      <c r="C25" s="41"/>
      <c r="G25" s="27">
        <f t="shared" si="1"/>
        <v>0</v>
      </c>
      <c r="H25" s="27">
        <f ca="1">IF(Q25&lt;&gt;"",Q25,IF(OR(C25="Feiertag",A25&lt;Gesamt!$B$11,A25&gt;Gesamt!$B$13,),0,INDIRECT("N"&amp;WEEKDAY(A25,2)+19)))</f>
        <v>0</v>
      </c>
      <c r="I25" s="27">
        <f t="shared" si="2"/>
        <v>0</v>
      </c>
      <c r="J25" s="45"/>
      <c r="K25" s="39"/>
      <c r="L25" s="39"/>
      <c r="M25" s="6" t="s">
        <v>48</v>
      </c>
      <c r="N25" s="7">
        <f>Gesamt!C35</f>
        <v>0</v>
      </c>
      <c r="O25" s="35"/>
      <c r="Q25" s="7"/>
    </row>
    <row r="26" spans="1:17" x14ac:dyDescent="0.35">
      <c r="A26" s="29">
        <v>46167</v>
      </c>
      <c r="B26" t="str">
        <f t="shared" si="0"/>
        <v>Mo</v>
      </c>
      <c r="C26" s="41" t="s">
        <v>65</v>
      </c>
      <c r="G26" s="27">
        <f t="shared" si="1"/>
        <v>0</v>
      </c>
      <c r="H26" s="27">
        <f ca="1">IF(Q26&lt;&gt;"",Q26,IF(OR(C26="Feiertag",A26&lt;Gesamt!$B$11,A26&gt;Gesamt!$B$13,),0,INDIRECT("N"&amp;WEEKDAY(A26,2)+19)))</f>
        <v>0</v>
      </c>
      <c r="I26" s="27">
        <f t="shared" si="2"/>
        <v>0</v>
      </c>
      <c r="J26" s="45"/>
      <c r="K26" s="39"/>
      <c r="L26" s="39"/>
      <c r="M26" s="6" t="s">
        <v>49</v>
      </c>
      <c r="N26" s="7">
        <f>Gesamt!C36</f>
        <v>0</v>
      </c>
      <c r="O26" s="35"/>
      <c r="Q26" s="7"/>
    </row>
    <row r="27" spans="1:17" x14ac:dyDescent="0.35">
      <c r="A27" s="29">
        <v>46168</v>
      </c>
      <c r="B27" t="str">
        <f t="shared" si="0"/>
        <v>Di</v>
      </c>
      <c r="C27" s="41" t="s">
        <v>63</v>
      </c>
      <c r="G27" s="27">
        <f t="shared" ca="1" si="1"/>
        <v>8</v>
      </c>
      <c r="H27" s="27">
        <f ca="1">IF(Q27&lt;&gt;"",Q27,IF(OR(C27="Feiertag",A27&lt;Gesamt!$B$11,A27&gt;Gesamt!$B$13,),0,INDIRECT("N"&amp;WEEKDAY(A27,2)+19)))</f>
        <v>8</v>
      </c>
      <c r="I27" s="27">
        <f t="shared" si="2"/>
        <v>0</v>
      </c>
      <c r="J27" s="45"/>
      <c r="K27" s="39"/>
      <c r="L27" s="39"/>
      <c r="M27" s="13" t="s">
        <v>54</v>
      </c>
      <c r="N27" s="27">
        <f>SUM(N20:N26)</f>
        <v>38.5</v>
      </c>
      <c r="O27" s="35"/>
      <c r="Q27" s="7"/>
    </row>
    <row r="28" spans="1:17" x14ac:dyDescent="0.35">
      <c r="A28" s="29">
        <v>46169</v>
      </c>
      <c r="B28" t="str">
        <f t="shared" si="0"/>
        <v>Mi</v>
      </c>
      <c r="C28" s="41" t="s">
        <v>63</v>
      </c>
      <c r="G28" s="27">
        <f t="shared" ca="1" si="1"/>
        <v>8</v>
      </c>
      <c r="H28" s="27">
        <f ca="1">IF(Q28&lt;&gt;"",Q28,IF(OR(C28="Feiertag",A28&lt;Gesamt!$B$11,A28&gt;Gesamt!$B$13,),0,INDIRECT("N"&amp;WEEKDAY(A28,2)+19)))</f>
        <v>8</v>
      </c>
      <c r="I28" s="27">
        <f t="shared" si="2"/>
        <v>0</v>
      </c>
      <c r="J28" s="45"/>
      <c r="K28" s="39"/>
      <c r="L28" s="39"/>
      <c r="O28" s="35"/>
      <c r="Q28" s="7"/>
    </row>
    <row r="29" spans="1:17" x14ac:dyDescent="0.35">
      <c r="A29" s="29">
        <v>46170</v>
      </c>
      <c r="B29" t="str">
        <f t="shared" si="0"/>
        <v>Do</v>
      </c>
      <c r="C29" s="41" t="s">
        <v>63</v>
      </c>
      <c r="G29" s="27">
        <f t="shared" ca="1" si="1"/>
        <v>8</v>
      </c>
      <c r="H29" s="27">
        <f ca="1">IF(Q29&lt;&gt;"",Q29,IF(OR(C29="Feiertag",A29&lt;Gesamt!$B$11,A29&gt;Gesamt!$B$13,),0,INDIRECT("N"&amp;WEEKDAY(A29,2)+19)))</f>
        <v>8</v>
      </c>
      <c r="I29" s="27">
        <f t="shared" si="2"/>
        <v>0</v>
      </c>
      <c r="J29" s="45"/>
      <c r="K29" s="39"/>
      <c r="L29" s="39"/>
      <c r="O29" s="35"/>
      <c r="Q29" s="7"/>
    </row>
    <row r="30" spans="1:17" x14ac:dyDescent="0.35">
      <c r="A30" s="29">
        <v>46171</v>
      </c>
      <c r="B30" t="str">
        <f t="shared" si="0"/>
        <v>Fr</v>
      </c>
      <c r="C30" s="41" t="s">
        <v>63</v>
      </c>
      <c r="G30" s="27">
        <f t="shared" ca="1" si="1"/>
        <v>6.5</v>
      </c>
      <c r="H30" s="27">
        <f ca="1">IF(Q30&lt;&gt;"",Q30,IF(OR(C30="Feiertag",A30&lt;Gesamt!$B$11,A30&gt;Gesamt!$B$13,),0,INDIRECT("N"&amp;WEEKDAY(A30,2)+19)))</f>
        <v>6.5</v>
      </c>
      <c r="I30" s="27">
        <f t="shared" si="2"/>
        <v>0</v>
      </c>
      <c r="J30" s="45"/>
      <c r="K30" s="39"/>
      <c r="L30" s="39"/>
      <c r="O30" s="35"/>
      <c r="Q30" s="7"/>
    </row>
    <row r="31" spans="1:17" x14ac:dyDescent="0.35">
      <c r="A31" s="29">
        <v>46172</v>
      </c>
      <c r="B31" t="str">
        <f t="shared" si="0"/>
        <v>Sa</v>
      </c>
      <c r="C31" s="41"/>
      <c r="G31" s="27">
        <f t="shared" si="1"/>
        <v>0</v>
      </c>
      <c r="H31" s="27">
        <f ca="1">IF(Q31&lt;&gt;"",Q31,IF(OR(C31="Feiertag",A31&lt;Gesamt!$B$11,A31&gt;Gesamt!$B$13,),0,INDIRECT("N"&amp;WEEKDAY(A31,2)+19)))</f>
        <v>0</v>
      </c>
      <c r="I31" s="27">
        <f t="shared" si="2"/>
        <v>0</v>
      </c>
      <c r="J31" s="45"/>
      <c r="K31" s="39"/>
      <c r="L31" s="39"/>
      <c r="O31" s="35"/>
      <c r="Q31" s="7"/>
    </row>
    <row r="32" spans="1:17" x14ac:dyDescent="0.35">
      <c r="A32" s="29">
        <v>46173</v>
      </c>
      <c r="B32" t="str">
        <f t="shared" si="0"/>
        <v>So</v>
      </c>
      <c r="C32" s="41"/>
      <c r="G32" s="27">
        <f t="shared" si="1"/>
        <v>0</v>
      </c>
      <c r="H32" s="27">
        <f ca="1">IF(Q32&lt;&gt;"",Q32,IF(OR(C32="Feiertag",A32&lt;Gesamt!$B$11,A32&gt;Gesamt!$B$13,),0,INDIRECT("N"&amp;WEEKDAY(A32,2)+19)))</f>
        <v>0</v>
      </c>
      <c r="I32" s="27">
        <f t="shared" si="2"/>
        <v>0</v>
      </c>
      <c r="J32" s="45"/>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8" sqref="J8"/>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2" t="s">
        <v>78</v>
      </c>
      <c r="K2" s="39"/>
      <c r="L2" s="39"/>
      <c r="M2" s="25"/>
      <c r="O2" s="35"/>
      <c r="Q2" s="7"/>
    </row>
    <row r="3" spans="1:17" x14ac:dyDescent="0.3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46176</v>
      </c>
      <c r="B4" t="str">
        <f t="shared" si="0"/>
        <v>Mi</v>
      </c>
      <c r="C4" s="41" t="s">
        <v>63</v>
      </c>
      <c r="G4" s="27">
        <f t="shared" ca="1" si="1"/>
        <v>8</v>
      </c>
      <c r="H4" s="27">
        <f ca="1">IF(Q4&lt;&gt;"",Q4,IF(OR(C4="Feiertag",A4&lt;Gesamt!$B$11,A4&gt;Gesamt!$B$13,),0,INDIRECT("N"&amp;WEEKDAY(A4,2)+19)))</f>
        <v>8</v>
      </c>
      <c r="I4" s="27">
        <f t="shared" si="2"/>
        <v>0</v>
      </c>
      <c r="J4" s="7"/>
      <c r="K4" s="39"/>
      <c r="L4" s="39"/>
      <c r="O4" s="35"/>
      <c r="Q4" s="7"/>
    </row>
    <row r="5" spans="1:17" x14ac:dyDescent="0.35">
      <c r="A5" s="29">
        <v>46177</v>
      </c>
      <c r="B5" t="str">
        <f t="shared" si="0"/>
        <v>Do</v>
      </c>
      <c r="C5" s="41"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C6" s="41" t="s">
        <v>63</v>
      </c>
      <c r="G6" s="27">
        <f t="shared" ca="1" si="1"/>
        <v>6.5</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C7" s="41"/>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35">
      <c r="A8" s="29">
        <v>46180</v>
      </c>
      <c r="B8" t="str">
        <f t="shared" si="0"/>
        <v>So</v>
      </c>
      <c r="C8" s="41"/>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C9" s="41" t="s">
        <v>63</v>
      </c>
      <c r="G9" s="27">
        <f t="shared" ca="1" si="1"/>
        <v>8</v>
      </c>
      <c r="H9" s="27">
        <f ca="1">IF(Q9&lt;&gt;"",Q9,IF(OR(C9="Feiertag",A9&lt;Gesamt!$B$11,A9&gt;Gesamt!$B$13,),0,INDIRECT("N"&amp;WEEKDAY(A9,2)+19)))</f>
        <v>8</v>
      </c>
      <c r="I9" s="27">
        <f t="shared" si="2"/>
        <v>0</v>
      </c>
      <c r="J9" s="7"/>
      <c r="K9" s="39"/>
      <c r="L9" s="39"/>
      <c r="M9" s="1" t="s">
        <v>25</v>
      </c>
      <c r="N9">
        <f>COUNTIF(C2:C32,"krank")</f>
        <v>21</v>
      </c>
      <c r="O9" s="35"/>
      <c r="Q9" s="7"/>
    </row>
    <row r="10" spans="1:17" x14ac:dyDescent="0.35">
      <c r="A10" s="29">
        <v>46182</v>
      </c>
      <c r="B10" t="str">
        <f t="shared" si="0"/>
        <v>Di</v>
      </c>
      <c r="C10" s="41" t="s">
        <v>63</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C11" s="41" t="s">
        <v>63</v>
      </c>
      <c r="G11" s="27">
        <f t="shared" ca="1" si="1"/>
        <v>8</v>
      </c>
      <c r="H11" s="27">
        <f ca="1">IF(Q11&lt;&gt;"",Q11,IF(OR(C11="Feiertag",A11&lt;Gesamt!$B$11,A11&gt;Gesamt!$B$13,),0,INDIRECT("N"&amp;WEEKDAY(A11,2)+19)))</f>
        <v>8</v>
      </c>
      <c r="I11" s="27">
        <f t="shared" si="2"/>
        <v>0</v>
      </c>
      <c r="J11" s="7"/>
      <c r="K11" s="39"/>
      <c r="L11" s="39"/>
      <c r="M11" s="1" t="s">
        <v>57</v>
      </c>
      <c r="N11" s="28">
        <f>SUM(Gesamt!F2:F7)</f>
        <v>84</v>
      </c>
      <c r="O11" s="35"/>
      <c r="Q11" s="7"/>
    </row>
    <row r="12" spans="1:17" x14ac:dyDescent="0.35">
      <c r="A12" s="29">
        <v>46184</v>
      </c>
      <c r="B12" t="str">
        <f t="shared" si="0"/>
        <v>Do</v>
      </c>
      <c r="C12" s="41"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C13" s="41" t="s">
        <v>63</v>
      </c>
      <c r="G13" s="27">
        <f t="shared" ca="1" si="1"/>
        <v>6.5</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C14" s="41"/>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C15" s="41"/>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C16" s="41" t="s">
        <v>63</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C17" s="41" t="s">
        <v>63</v>
      </c>
      <c r="G17" s="27">
        <f t="shared" ca="1" si="1"/>
        <v>8</v>
      </c>
      <c r="H17" s="27">
        <f ca="1">IF(Q17&lt;&gt;"",Q17,IF(OR(C17="Feiertag",A17&lt;Gesamt!$B$11,A17&gt;Gesamt!$B$13,),0,INDIRECT("N"&amp;WEEKDAY(A17,2)+19)))</f>
        <v>8</v>
      </c>
      <c r="I17" s="27">
        <f t="shared" si="2"/>
        <v>0</v>
      </c>
      <c r="J17" s="7"/>
      <c r="K17" s="39"/>
      <c r="L17" s="39"/>
      <c r="M17" s="1" t="s">
        <v>50</v>
      </c>
      <c r="N17" s="27">
        <f ca="1">SUM(G2:G32)</f>
        <v>162</v>
      </c>
      <c r="O17" s="35"/>
      <c r="Q17" s="7"/>
    </row>
    <row r="18" spans="1:17" x14ac:dyDescent="0.35">
      <c r="A18" s="29">
        <v>46190</v>
      </c>
      <c r="B18" t="str">
        <f t="shared" si="0"/>
        <v>Mi</v>
      </c>
      <c r="C18" s="41"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C19" s="41"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C20" s="41" t="s">
        <v>63</v>
      </c>
      <c r="G20" s="27">
        <f t="shared" ca="1" si="1"/>
        <v>6.5</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C21" s="41"/>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C22" s="41"/>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C23" s="41" t="s">
        <v>63</v>
      </c>
      <c r="G23" s="27">
        <f t="shared" ca="1" si="1"/>
        <v>8</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C24" s="41" t="s">
        <v>63</v>
      </c>
      <c r="G24" s="27">
        <f t="shared" ca="1" si="1"/>
        <v>8</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C25" s="41"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C26" s="41"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C27" s="41" t="s">
        <v>63</v>
      </c>
      <c r="G27" s="27">
        <f t="shared" ca="1" si="1"/>
        <v>6.5</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C28" s="41"/>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C29" s="41"/>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C30" s="41" t="s">
        <v>63</v>
      </c>
      <c r="G30" s="27">
        <f t="shared" ca="1" si="1"/>
        <v>8</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C31" s="41" t="s">
        <v>63</v>
      </c>
      <c r="G31" s="27">
        <f t="shared" ca="1" si="1"/>
        <v>8</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Mario CALIC</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84</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Mario CALIC</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84</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84</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Mario CALIC</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84</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Mario CALIC</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84</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Mario CALIC</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84</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3" t="s">
        <v>76</v>
      </c>
      <c r="B3" s="4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84</v>
      </c>
      <c r="G15" s="2">
        <f>SUM(G2:G13)</f>
        <v>3</v>
      </c>
      <c r="H15" s="7">
        <f ca="1">SUM(H2:H13)</f>
        <v>893.5</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2026-07-09T10:54:25Z</dcterms:modified>
</cp:coreProperties>
</file>