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FAAE613C-AAB1-5647-8A6A-E19128B031DA}" xr6:coauthVersionLast="47" xr6:coauthVersionMax="47" xr10:uidLastSave="{00000000-0000-0000-0000-000000000000}"/>
  <bookViews>
    <workbookView xWindow="6160" yWindow="680" windowWidth="34560" windowHeight="2044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22" i="2"/>
  <c r="G23"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11" i="3"/>
  <c r="H7" i="3"/>
  <c r="H3" i="3"/>
  <c r="H10" i="3"/>
  <c r="H9" i="3"/>
  <c r="H4" i="3"/>
  <c r="H6" i="3"/>
  <c r="H2" i="3"/>
  <c r="H29" i="3"/>
  <c r="H17" i="3"/>
  <c r="H20" i="3"/>
  <c r="H30" i="3"/>
  <c r="H18" i="3"/>
  <c r="H23" i="3"/>
  <c r="H25" i="3"/>
  <c r="H14" i="3"/>
  <c r="H15" i="3"/>
  <c r="H31" i="3"/>
  <c r="H32" i="3"/>
  <c r="H24" i="3"/>
  <c r="H21" i="3"/>
  <c r="H27" i="3"/>
  <c r="H13" i="3"/>
  <c r="H28" i="3"/>
  <c r="H22" i="3"/>
  <c r="H16"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10" i="6"/>
  <c r="H4" i="10"/>
  <c r="H26" i="5"/>
  <c r="H5" i="12"/>
  <c r="H8" i="4"/>
  <c r="H9" i="5"/>
  <c r="H3" i="10"/>
  <c r="H4" i="8"/>
  <c r="H30" i="1"/>
  <c r="H15" i="2"/>
  <c r="H10" i="10"/>
  <c r="H4" i="6"/>
  <c r="H13" i="11"/>
  <c r="H6" i="9"/>
  <c r="H29" i="7"/>
  <c r="H2" i="9"/>
  <c r="H9" i="4"/>
  <c r="H5" i="1"/>
  <c r="H3" i="5"/>
  <c r="H24" i="8"/>
  <c r="H21" i="1"/>
  <c r="H17" i="2"/>
  <c r="H30" i="4"/>
  <c r="H18" i="5"/>
  <c r="H20" i="11"/>
  <c r="H23" i="9"/>
  <c r="H25" i="11"/>
  <c r="H10" i="12"/>
  <c r="H28" i="5"/>
  <c r="H28" i="11"/>
  <c r="H18" i="10"/>
  <c r="H26" i="10"/>
  <c r="H12" i="2"/>
  <c r="H22" i="11"/>
  <c r="H4" i="2"/>
  <c r="H24" i="5"/>
  <c r="H32" i="5"/>
  <c r="H31" i="10"/>
  <c r="H12" i="8"/>
  <c r="H4" i="9"/>
  <c r="H7" i="2"/>
  <c r="H22" i="7"/>
  <c r="H8" i="7"/>
  <c r="H7" i="8"/>
  <c r="H11" i="1"/>
  <c r="H14" i="7"/>
  <c r="H15" i="10"/>
  <c r="H19" i="6"/>
  <c r="H17" i="9"/>
  <c r="H23" i="8"/>
  <c r="H17" i="1"/>
  <c r="H15" i="1"/>
  <c r="H5" i="6"/>
  <c r="H2" i="5"/>
  <c r="H27" i="1"/>
  <c r="H24" i="4"/>
  <c r="H7" i="10"/>
  <c r="H19" i="11"/>
  <c r="H25" i="12"/>
  <c r="H24" i="12"/>
  <c r="H8" i="11"/>
  <c r="H15" i="4"/>
  <c r="H30" i="11"/>
  <c r="H15" i="5"/>
  <c r="H25" i="1"/>
  <c r="H9" i="8"/>
  <c r="H21" i="11"/>
  <c r="H24" i="7"/>
  <c r="H19" i="1"/>
  <c r="H10" i="2"/>
  <c r="H19" i="4"/>
  <c r="H13" i="7"/>
  <c r="H3" i="8"/>
  <c r="H21" i="9"/>
  <c r="H15" i="7"/>
  <c r="H22" i="9"/>
  <c r="H2" i="1"/>
  <c r="H21" i="4"/>
  <c r="H13" i="6"/>
  <c r="H27" i="11"/>
  <c r="H29" i="10"/>
  <c r="H28" i="6"/>
  <c r="H14" i="11"/>
  <c r="H5" i="8"/>
  <c r="H23" i="1"/>
  <c r="H7" i="4"/>
  <c r="H11" i="12"/>
  <c r="H22" i="8"/>
  <c r="H12" i="9"/>
  <c r="H26" i="3"/>
  <c r="H3" i="4"/>
  <c r="H9" i="6"/>
  <c r="H24" i="6"/>
  <c r="H26" i="9"/>
  <c r="H6" i="12"/>
  <c r="H29" i="5"/>
  <c r="H25" i="8"/>
  <c r="H15" i="6"/>
  <c r="H19" i="10"/>
  <c r="H28" i="9"/>
  <c r="H14" i="12"/>
  <c r="H10" i="7"/>
  <c r="H20" i="1"/>
  <c r="H24" i="2"/>
  <c r="H30" i="10"/>
  <c r="H15" i="11"/>
  <c r="H12" i="1"/>
  <c r="H4" i="7"/>
  <c r="H18" i="8"/>
  <c r="H18" i="1"/>
  <c r="H18" i="2"/>
  <c r="H14" i="10"/>
  <c r="H18" i="12"/>
  <c r="H29" i="12"/>
  <c r="H6" i="2"/>
  <c r="H21" i="2"/>
  <c r="H8" i="12"/>
  <c r="H23" i="2"/>
  <c r="H26" i="4"/>
  <c r="H29" i="9"/>
  <c r="H14" i="2"/>
  <c r="H5" i="2"/>
  <c r="H9" i="12"/>
  <c r="H2" i="2"/>
  <c r="H25" i="6"/>
  <c r="H11" i="9"/>
  <c r="H4" i="1"/>
  <c r="H3" i="2"/>
  <c r="H29" i="1"/>
  <c r="H3" i="1"/>
  <c r="H11" i="2"/>
  <c r="H6" i="1"/>
  <c r="H28" i="8"/>
  <c r="H18" i="11"/>
  <c r="H23" i="4"/>
  <c r="H31" i="12"/>
  <c r="H8" i="1"/>
  <c r="H17" i="12"/>
  <c r="H22" i="4"/>
  <c r="H5" i="7"/>
  <c r="H32" i="10"/>
  <c r="H22" i="5"/>
  <c r="H27" i="4"/>
  <c r="H3" i="6"/>
  <c r="H18" i="4"/>
  <c r="H4" i="12"/>
  <c r="H31" i="7"/>
  <c r="H29" i="11"/>
  <c r="H2" i="8"/>
  <c r="H23" i="6"/>
  <c r="H2" i="12"/>
  <c r="H2" i="10"/>
  <c r="H26" i="11"/>
  <c r="H7" i="9"/>
  <c r="H27" i="9"/>
  <c r="H27" i="12"/>
  <c r="H11" i="4"/>
  <c r="H8" i="2"/>
  <c r="H30" i="12"/>
  <c r="H15" i="12"/>
  <c r="H10" i="4"/>
  <c r="H7" i="5"/>
  <c r="H12" i="5"/>
  <c r="H7" i="7"/>
  <c r="H18" i="6"/>
  <c r="H3" i="7"/>
  <c r="H10" i="9"/>
  <c r="H20" i="7"/>
  <c r="H31" i="6"/>
  <c r="H19" i="9"/>
  <c r="H26" i="2"/>
  <c r="H24" i="11"/>
  <c r="H25" i="10"/>
  <c r="H4" i="4"/>
  <c r="H12" i="6"/>
  <c r="H13" i="4"/>
  <c r="H28" i="1"/>
  <c r="H12" i="11"/>
  <c r="H10" i="5"/>
  <c r="H15" i="8"/>
  <c r="H31" i="9"/>
  <c r="H26" i="8"/>
  <c r="H4" i="11"/>
  <c r="H32" i="1"/>
  <c r="H11" i="11"/>
  <c r="H21" i="6"/>
  <c r="H28" i="2"/>
  <c r="H6" i="10"/>
  <c r="H27" i="8"/>
  <c r="H5" i="4"/>
  <c r="H14" i="8"/>
  <c r="H13" i="12"/>
  <c r="H26" i="1"/>
  <c r="H30" i="6"/>
  <c r="H19" i="12"/>
  <c r="H9" i="9"/>
  <c r="H22" i="2"/>
  <c r="H8" i="9"/>
  <c r="H8" i="5"/>
  <c r="H20" i="6"/>
  <c r="H16" i="4"/>
  <c r="H11" i="8"/>
  <c r="H20" i="9"/>
  <c r="H10" i="1"/>
  <c r="H32" i="8"/>
  <c r="H16" i="5"/>
  <c r="H20" i="4"/>
  <c r="H29" i="2"/>
  <c r="H14" i="4"/>
  <c r="H31" i="1"/>
  <c r="H28" i="7"/>
  <c r="H10" i="11"/>
  <c r="H31" i="5"/>
  <c r="H30" i="9"/>
  <c r="H14" i="9"/>
  <c r="H12" i="10"/>
  <c r="H29" i="8"/>
  <c r="H9" i="11"/>
  <c r="H19" i="5"/>
  <c r="H21" i="5"/>
  <c r="H9" i="1"/>
  <c r="H11" i="6"/>
  <c r="H22" i="6"/>
  <c r="H13" i="2"/>
  <c r="H7" i="12"/>
  <c r="H6" i="6"/>
  <c r="H12" i="7"/>
  <c r="H4" i="5"/>
  <c r="H28" i="10"/>
  <c r="H20" i="12"/>
  <c r="H22" i="10"/>
  <c r="H13" i="5"/>
  <c r="H20" i="5"/>
  <c r="H13" i="8"/>
  <c r="H28" i="4"/>
  <c r="H18" i="9"/>
  <c r="H16" i="10"/>
  <c r="H13" i="10"/>
  <c r="H12" i="4"/>
  <c r="H5" i="11"/>
  <c r="H16" i="2"/>
  <c r="H16" i="1"/>
  <c r="H23" i="10"/>
  <c r="H24" i="9"/>
  <c r="H31" i="8"/>
  <c r="H9" i="7"/>
  <c r="H2" i="11"/>
  <c r="H27" i="7"/>
  <c r="H16" i="7"/>
  <c r="H20" i="2"/>
  <c r="H19" i="8"/>
  <c r="H2" i="4"/>
  <c r="H19" i="2"/>
  <c r="H3" i="9"/>
  <c r="H21" i="10"/>
  <c r="H12" i="12"/>
  <c r="H16" i="8"/>
  <c r="H25" i="5"/>
  <c r="H32" i="12"/>
  <c r="H24" i="10"/>
  <c r="H6" i="5"/>
  <c r="H26" i="7"/>
  <c r="H3" i="12"/>
  <c r="H25" i="9"/>
  <c r="H21" i="12"/>
  <c r="H23" i="5"/>
  <c r="H17" i="5"/>
  <c r="H5" i="10"/>
  <c r="H6" i="11"/>
  <c r="H26" i="12"/>
  <c r="H7" i="1"/>
  <c r="H20" i="8"/>
  <c r="H22" i="1"/>
  <c r="H20" i="10"/>
  <c r="H21" i="7"/>
  <c r="H9" i="10"/>
  <c r="H30" i="7"/>
  <c r="H9" i="2"/>
  <c r="H17" i="10"/>
  <c r="H17" i="11"/>
  <c r="H17" i="6"/>
  <c r="H13" i="9"/>
  <c r="H15" i="9"/>
  <c r="H14" i="5"/>
  <c r="H16" i="11"/>
  <c r="H27" i="2"/>
  <c r="H22" i="12"/>
  <c r="H17" i="7"/>
  <c r="H21" i="8"/>
  <c r="H5" i="5"/>
  <c r="H13" i="1"/>
  <c r="H17" i="8"/>
  <c r="H10" i="8"/>
  <c r="H8" i="6"/>
  <c r="H8" i="8"/>
  <c r="H27" i="6"/>
  <c r="H31" i="11"/>
  <c r="H6" i="4"/>
  <c r="H32" i="7"/>
  <c r="H18" i="7"/>
  <c r="H2" i="7"/>
  <c r="H28" i="12"/>
  <c r="H23" i="11"/>
  <c r="H7" i="11"/>
  <c r="H6" i="7"/>
  <c r="H29" i="4"/>
  <c r="H25" i="4"/>
  <c r="H19" i="3"/>
  <c r="H16" i="6"/>
  <c r="H8" i="10"/>
  <c r="H16" i="12"/>
  <c r="H30" i="8"/>
  <c r="H24" i="1"/>
  <c r="H6" i="8"/>
  <c r="H11" i="5"/>
  <c r="H14" i="1"/>
  <c r="H14" i="6"/>
  <c r="H23" i="7"/>
  <c r="H26" i="6"/>
  <c r="H7" i="6"/>
  <c r="H3" i="11"/>
  <c r="H23" i="12"/>
  <c r="H30" i="5"/>
  <c r="H17" i="4"/>
  <c r="H11" i="10"/>
  <c r="H2" i="6"/>
  <c r="H19" i="7"/>
  <c r="H25" i="7"/>
  <c r="H27" i="5"/>
  <c r="H31" i="4"/>
  <c r="H5" i="9"/>
  <c r="H16" i="9"/>
  <c r="H25" i="2"/>
  <c r="H11" i="7"/>
  <c r="H27" i="10"/>
  <c r="H29" i="6"/>
  <c r="G25" i="2" l="1"/>
  <c r="I25" i="2" s="1"/>
  <c r="G24" i="2"/>
  <c r="I24" i="2" s="1"/>
  <c r="G21" i="2"/>
  <c r="I21" i="2" s="1"/>
  <c r="G20" i="2"/>
  <c r="I20" i="2" s="1"/>
  <c r="G19" i="2"/>
  <c r="I27" i="2"/>
  <c r="I28" i="2"/>
  <c r="I26" i="2"/>
  <c r="I18" i="2"/>
  <c r="I17" i="2"/>
  <c r="I13" i="2"/>
  <c r="I11" i="2"/>
  <c r="I14" i="2"/>
  <c r="I10" i="2"/>
  <c r="I12" i="2"/>
  <c r="I3" i="2"/>
  <c r="I5" i="2"/>
  <c r="I6" i="2"/>
  <c r="I7"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2" l="1"/>
  <c r="H3" i="13" s="1"/>
  <c r="I19" i="2"/>
  <c r="N5" i="2" s="1"/>
  <c r="E3" i="13" s="1"/>
  <c r="I32" i="3"/>
  <c r="I24" i="3"/>
  <c r="N17" i="12"/>
  <c r="H13" i="13" s="1"/>
  <c r="N5" i="12"/>
  <c r="E13" i="13" s="1"/>
  <c r="N5" i="1"/>
  <c r="E4" i="13" s="1"/>
  <c r="N5" i="8"/>
  <c r="E9" i="13" s="1"/>
  <c r="N5" i="7"/>
  <c r="E8" i="13" s="1"/>
  <c r="N5" i="6"/>
  <c r="E7" i="13" s="1"/>
  <c r="N5" i="5"/>
  <c r="E6" i="13" s="1"/>
  <c r="N5" i="9"/>
  <c r="E10" i="13" s="1"/>
  <c r="N5" i="10"/>
  <c r="E11" i="13" s="1"/>
  <c r="N5" i="4"/>
  <c r="E5"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<sst xmlns="http://schemas.openxmlformats.org/spreadsheetml/2006/main" count="479" uniqueCount="75">
  <si>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</si>
  <si>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</si>
  <si>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</si>
  <si>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</si>
  <si>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</si>
  <si>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</si>
  <si>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</si>
  <si>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</si>
  <si>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</si>
  <si>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</si>
  <si>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</si>
  <si>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</si>
  <si>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</si>
  <si>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</si>
  <si>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</si>
  <si>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</si>
  <si>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</si>
  <si>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</si>
  <si>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</si>
  <si>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</si>
  <si>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</si>
  <si>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</si>
  <si>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</si>
  <si>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</si>
  <si>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</si>
  <si>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</si>
  <si>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</si>
  <si>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</si>
  <si>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</si>
  <si>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</si>
  <si>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</si>
  <si>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</si>
  <si>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</si>
  <si>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</si>
  <si>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</si>
  <si>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</si>
  <si>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</si>
  <si>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</si>
  <si>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</si>
  <si>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</si>
  <si>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</si>
  <si>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</si>
  <si>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</si>
  <si>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</si>
  <si>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</si>
  <si>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</si>
  <si>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</si>
  <si>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</si>
  <si>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</si>
  <si>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</si>
  <si>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</si>
  <si>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</si>
  <si>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</si>
  <si>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</si>
  <si>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</si>
  <si>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</si>
  <si>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</si>
  <si>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</si>
  <si>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</si>
  <si>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</si>
  <si>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</si>
  <si>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</si>
  <si>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</si>
  <si>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</si>
  <si>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</si>
  <si>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</si>
  <si>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</si>
  <si>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</si>
  <si>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</si>
  <si>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</si>
  <si>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</si>
  <si>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</si>
  <si>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Sasa Mihailovic</t>
  </si>
  <si>
    <t>Wien</t>
  </si>
  <si>
    <t>Vorschuß € 1010,00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</si>
</sst>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0" fillId="9" borderId="0" xfId="0" applyFill="1" applyProtection="1">
      <protection locked="0"/>
    </xf>
  </cellXfs>
  <cellStyles count="3">
    <cellStyle name="Link" xfId="1" builtinId="8"/>
    <cellStyle name="Standard" xfId="0" builtinId="0"/>
    <cellStyle name="Währung" xfId="2" builtinId="4"/>
  </cellStyles>
  <dxfs count="56">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G36" sqref="G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Sasa Mihailovic</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28</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c r="L17" s="39"/>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c r="L32" s="39"/>
      <c r="O32" s="35"/>
      <c r="Q32" s="7"/>
    </row>
    <row r="33" spans="10:12" x14ac:dyDescent="0.2">
      <c r="K33" s="39"/>
      <c r="L33" s="39"/>
    </row>
    <row r="34" spans="10:12" x14ac:dyDescent="0.2">
      <c r="J34" s="2" t="s">
        <v>68</v>
      </c>
      <c r="K34" s="39">
        <f>SUM(K2:K33)</f>
        <v>360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55" priority="1">
      <formula>$C2="Feiertag"</formula>
    </cfRule>
    <cfRule type="expression" dxfId="54"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L41" sqref="L4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2" t="str">
        <f>Gesamt!A3</f>
        <v>Sasa Mihailovic</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-2.1316282072803006E-14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-4.2632564145606011E-14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c r="L9" s="39"/>
      <c r="M9" s="1" t="s">
        <v>25</v>
      </c>
      <c r="N9">
        <f>COUNTIF(C2:C32,"krank")</f>
        <v>3</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3</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2</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Gesamt!B5+Gesamt!B7-SUM(Gesamt!G2:G3)</f>
        <v>26</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 ca="1">SUM(G2:G32)</f>
        <v>154</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46071</v>
      </c>
      <c r="B19" t="str">
        <f t="shared" si="0"/>
        <v>Mi</v>
      </c>
      <c r="C19" s="2" t="s">
        <v>63</v>
      </c>
      <c r="D19" s="24">
        <v>0.29166666666666669</v>
      </c>
      <c r="E19" s="24">
        <v>0.66666666666666663</v>
      </c>
      <c r="F19" s="24">
        <v>4.1666666666666664E-2</v>
      </c>
      <c r="G19" s="27">
        <f t="shared" ca="1" si="1"/>
        <v>8</v>
      </c>
      <c r="H19" s="27">
        <f ca="1">IF(Q19&lt;&gt;"",Q19,IF(OR(C19="Feiertag",A19&lt;Gesamt!$B$11,A19&gt;Gesamt!$B$13,),0,INDIRECT("N"&amp;WEEKDAY(A19,2)+19)))</f>
        <v>8</v>
      </c>
      <c r="I19" s="27">
        <f t="shared" ca="1" si="2"/>
        <v>0</v>
      </c>
      <c r="J19" s="7" t="s">
        <v>73</v>
      </c>
      <c r="K19" s="39"/>
      <c r="L19" s="39"/>
      <c r="M19" s="13" t="s">
        <v>6</v>
      </c>
      <c r="O19" s="35"/>
      <c r="Q19" s="7"/>
    </row>
    <row r="20" spans="1:17" x14ac:dyDescent="0.2">
      <c r="A20" s="29">
        <v>46072</v>
      </c>
      <c r="B20" t="str">
        <f t="shared" si="0"/>
        <v>Do</v>
      </c>
      <c r="C20" s="2" t="s">
        <v>63</v>
      </c>
      <c r="D20" s="24">
        <v>0.29166666666666669</v>
      </c>
      <c r="E20" s="24">
        <v>0.66666666666666663</v>
      </c>
      <c r="F20" s="24">
        <v>4.1666666666666664E-2</v>
      </c>
      <c r="G20" s="27">
        <f t="shared" ca="1" si="1"/>
        <v>8</v>
      </c>
      <c r="H20" s="27">
        <f ca="1">IF(Q20&lt;&gt;"",Q20,IF(OR(C20="Feiertag",A20&lt;Gesamt!$B$11,A20&gt;Gesamt!$B$13,),0,INDIRECT("N"&amp;WEEKDAY(A20,2)+19)))</f>
        <v>8</v>
      </c>
      <c r="I20" s="27">
        <f t="shared" ca="1" si="2"/>
        <v>0</v>
      </c>
      <c r="J20" s="7" t="s">
        <v>73</v>
      </c>
      <c r="K20" s="39"/>
      <c r="L20" s="39"/>
      <c r="M20" s="6" t="s">
        <v>43</v>
      </c>
      <c r="N20" s="7">
        <f>Gesamt!C30</f>
        <v>8</v>
      </c>
      <c r="O20" s="35"/>
      <c r="Q20" s="7"/>
    </row>
    <row r="21" spans="1:17" x14ac:dyDescent="0.2">
      <c r="A21" s="29">
        <v>46073</v>
      </c>
      <c r="B21" t="str">
        <f t="shared" si="0"/>
        <v>Fr</v>
      </c>
      <c r="C21" s="2" t="s">
        <v>63</v>
      </c>
      <c r="D21" s="24">
        <v>0.29166666666666669</v>
      </c>
      <c r="E21" s="24">
        <v>0.5625</v>
      </c>
      <c r="G21" s="27">
        <f t="shared" ca="1"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46076</v>
      </c>
      <c r="B24" t="str">
        <f t="shared" si="0"/>
        <v>Mo</v>
      </c>
      <c r="C24" s="2" t="s">
        <v>22</v>
      </c>
      <c r="D24" s="24">
        <v>0.29166666666666669</v>
      </c>
      <c r="E24" s="24">
        <v>0.66666666666666663</v>
      </c>
      <c r="F24" s="24">
        <v>4.1666666666666664E-2</v>
      </c>
      <c r="G24" s="27">
        <f t="shared" ca="1" si="1"/>
        <v>8</v>
      </c>
      <c r="H24" s="27">
        <f ca="1">IF(Q24&lt;&gt;"",Q24,IF(OR(C24="Feiertag",A24&lt;Gesamt!$B$11,A24&gt;Gesamt!$B$13,),0,INDIRECT("N"&amp;WEEKDAY(A24,2)+19)))</f>
        <v>8</v>
      </c>
      <c r="I24" s="27">
        <f t="shared" ca="1" si="2"/>
        <v>0</v>
      </c>
      <c r="J24" s="7" t="s">
        <v>73</v>
      </c>
      <c r="K24" s="39"/>
      <c r="L24" s="39"/>
      <c r="M24" s="6" t="s">
        <v>47</v>
      </c>
      <c r="N24" s="7">
        <f>Gesamt!C34</f>
        <v>6.5</v>
      </c>
      <c r="O24" s="35"/>
      <c r="Q24" s="7"/>
    </row>
    <row r="25" spans="1:17" x14ac:dyDescent="0.2">
      <c r="A25" s="29">
        <v>46077</v>
      </c>
      <c r="B25" t="str">
        <f t="shared" si="0"/>
        <v>Di</v>
      </c>
      <c r="C25" s="2" t="s">
        <v>22</v>
      </c>
      <c r="D25" s="24">
        <v>0.29166666666666669</v>
      </c>
      <c r="E25" s="24">
        <v>0.66666666666666663</v>
      </c>
      <c r="F25" s="24">
        <v>4.1666666666666664E-2</v>
      </c>
      <c r="G25" s="27">
        <f t="shared" ca="1" si="1"/>
        <v>8</v>
      </c>
      <c r="H25" s="27">
        <f ca="1">IF(Q25&lt;&gt;"",Q25,IF(OR(C25="Feiertag",A25&lt;Gesamt!$B$11,A25&gt;Gesamt!$B$13,),0,INDIRECT("N"&amp;WEEKDAY(A25,2)+19)))</f>
        <v>8</v>
      </c>
      <c r="I25" s="27">
        <f t="shared" ca="1" si="2"/>
        <v>0</v>
      </c>
      <c r="J25" s="7" t="s">
        <v>73</v>
      </c>
      <c r="K25" s="39"/>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73</v>
      </c>
      <c r="K29" s="39"/>
      <c r="L29" s="39"/>
      <c r="O29" s="35"/>
      <c r="Q29" s="7"/>
    </row>
    <row r="30" spans="1:17" x14ac:dyDescent="0.2">
      <c r="A30" s="29"/>
      <c r="B30"/>
      <c r="G30" s="27"/>
      <c r="H30" s="27"/>
      <c r="I30" s="27"/>
      <c r="J30" s="7"/>
      <c r="K30" s="39"/>
      <c r="L30" s="39"/>
      <c r="M30" s="45" t="s">
        <v>74</v>
      </c>
      <c r="O30" s="35"/>
      <c r="Q30" s="7"/>
    </row>
    <row r="31" spans="1:17" x14ac:dyDescent="0.2">
      <c r="A31" s="23"/>
      <c r="H31" s="7"/>
      <c r="I31" s="7"/>
      <c r="J31" s="2" t="s">
        <v>68</v>
      </c>
      <c r="K31" s="39">
        <f>SUM(K2:K30)</f>
        <v>450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 A8:I9 A3:C7 G3:J3 A15:I16 A10:C14 G10:I14 A22:I23 A17:C21 G17:I21 A29:I29 A24:C28 G24:I28 G4:I7 J4:J29">
    <cfRule type="expression" dxfId="53" priority="33">
      <formula>$C2="Feiertag"</formula>
    </cfRule>
    <cfRule type="expression" dxfId="52" priority="34">
      <formula>WEEKDAY($A2,2)&gt;=6</formula>
    </cfRule>
  </conditionalFormatting>
  <conditionalFormatting sqref="D3:F7">
    <cfRule type="expression" dxfId="31" priority="31">
      <formula>$C3="Feiertag"</formula>
    </cfRule>
    <cfRule type="expression" dxfId="30" priority="32">
      <formula>WEEKDAY($A3,2)&gt;=6</formula>
    </cfRule>
  </conditionalFormatting>
  <conditionalFormatting sqref="D14:F14 D10:D13 F10:F13">
    <cfRule type="expression" dxfId="29" priority="29">
      <formula>$C10="Feiertag"</formula>
    </cfRule>
    <cfRule type="expression" dxfId="28" priority="30">
      <formula>WEEKDAY($A10,2)&gt;=6</formula>
    </cfRule>
  </conditionalFormatting>
  <conditionalFormatting sqref="D21:F21 D17:D20 F17:F20">
    <cfRule type="expression" dxfId="27" priority="27">
      <formula>$C17="Feiertag"</formula>
    </cfRule>
    <cfRule type="expression" dxfId="26" priority="28">
      <formula>WEEKDAY($A17,2)&gt;=6</formula>
    </cfRule>
  </conditionalFormatting>
  <conditionalFormatting sqref="D28:F28 D24:D27 F24:F27">
    <cfRule type="expression" dxfId="25" priority="25">
      <formula>$C24="Feiertag"</formula>
    </cfRule>
    <cfRule type="expression" dxfId="24" priority="26">
      <formula>WEEKDAY($A24,2)&gt;=6</formula>
    </cfRule>
  </conditionalFormatting>
  <conditionalFormatting sqref="E10">
    <cfRule type="expression" dxfId="23" priority="23">
      <formula>$C10="Feiertag"</formula>
    </cfRule>
    <cfRule type="expression" dxfId="22" priority="24">
      <formula>WEEKDAY($A10,2)&gt;=6</formula>
    </cfRule>
  </conditionalFormatting>
  <conditionalFormatting sqref="E11">
    <cfRule type="expression" dxfId="21" priority="21">
      <formula>$C11="Feiertag"</formula>
    </cfRule>
    <cfRule type="expression" dxfId="20" priority="22">
      <formula>WEEKDAY($A11,2)&gt;=6</formula>
    </cfRule>
  </conditionalFormatting>
  <conditionalFormatting sqref="E12">
    <cfRule type="expression" dxfId="19" priority="19">
      <formula>$C12="Feiertag"</formula>
    </cfRule>
    <cfRule type="expression" dxfId="18" priority="20">
      <formula>WEEKDAY($A12,2)&gt;=6</formula>
    </cfRule>
  </conditionalFormatting>
  <conditionalFormatting sqref="E13">
    <cfRule type="expression" dxfId="17" priority="17">
      <formula>$C13="Feiertag"</formula>
    </cfRule>
    <cfRule type="expression" dxfId="16" priority="18">
      <formula>WEEKDAY($A13,2)&gt;=6</formula>
    </cfRule>
  </conditionalFormatting>
  <conditionalFormatting sqref="E17">
    <cfRule type="expression" dxfId="15" priority="15">
      <formula>$C17="Feiertag"</formula>
    </cfRule>
    <cfRule type="expression" dxfId="14" priority="16">
      <formula>WEEKDAY($A17,2)&gt;=6</formula>
    </cfRule>
  </conditionalFormatting>
  <conditionalFormatting sqref="E18">
    <cfRule type="expression" dxfId="13" priority="13">
      <formula>$C18="Feiertag"</formula>
    </cfRule>
    <cfRule type="expression" dxfId="12" priority="14">
      <formula>WEEKDAY($A18,2)&gt;=6</formula>
    </cfRule>
  </conditionalFormatting>
  <conditionalFormatting sqref="E19">
    <cfRule type="expression" dxfId="11" priority="11">
      <formula>$C19="Feiertag"</formula>
    </cfRule>
    <cfRule type="expression" dxfId="10" priority="12">
      <formula>WEEKDAY($A19,2)&gt;=6</formula>
    </cfRule>
  </conditionalFormatting>
  <conditionalFormatting sqref="E20">
    <cfRule type="expression" dxfId="9" priority="9">
      <formula>$C20="Feiertag"</formula>
    </cfRule>
    <cfRule type="expression" dxfId="8" priority="10">
      <formula>WEEKDAY($A20,2)&gt;=6</formula>
    </cfRule>
  </conditionalFormatting>
  <conditionalFormatting sqref="E24">
    <cfRule type="expression" dxfId="7" priority="7">
      <formula>$C24="Feiertag"</formula>
    </cfRule>
    <cfRule type="expression" dxfId="6" priority="8">
      <formula>WEEKDAY($A24,2)&gt;=6</formula>
    </cfRule>
  </conditionalFormatting>
  <conditionalFormatting sqref="E25">
    <cfRule type="expression" dxfId="5" priority="5">
      <formula>$C25="Feiertag"</formula>
    </cfRule>
    <cfRule type="expression" dxfId="4" priority="6">
      <formula>WEEKDAY($A25,2)&gt;=6</formula>
    </cfRule>
  </conditionalFormatting>
  <conditionalFormatting sqref="E26">
    <cfRule type="expression" dxfId="3" priority="3">
      <formula>$C26="Feiertag"</formula>
    </cfRule>
    <cfRule type="expression" dxfId="2" priority="4">
      <formula>WEEKDAY($A26,2)&gt;=6</formula>
    </cfRule>
  </conditionalFormatting>
  <conditionalFormatting sqref="E27">
    <cfRule type="expression" dxfId="1" priority="1">
      <formula>$C27="Feiertag"</formula>
    </cfRule>
    <cfRule type="expression" dxfId="0" priority="2">
      <formula>WEEKDAY($A27,2)&gt;=6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Sasa Mihailovic</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-4.2632564145606011E-14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3</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26</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51" priority="1">
      <formula>$C2="Feiertag"</formula>
    </cfRule>
    <cfRule type="expression" dxfId="5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Sasa Mihailovic</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-4.2632564145606011E-14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3</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26</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49" priority="1">
      <formula>$C2="Feiertag"</formula>
    </cfRule>
    <cfRule type="expression" dxfId="4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Sasa Mihailovic</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-4.2632564145606011E-14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3</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26</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47" priority="1">
      <formula>$C2="Feiertag"</formula>
    </cfRule>
    <cfRule type="expression" dxfId="4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Sasa Mihailovic</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-4.2632564145606011E-14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3</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26</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45" priority="1">
      <formula>$C2="Feiertag"</formula>
    </cfRule>
    <cfRule type="expression" dxfId="44"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Sasa Mihailovic</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-4.2632564145606011E-14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3</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26</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43" priority="1">
      <formula>$C2="Feiertag"</formula>
    </cfRule>
    <cfRule type="expression" dxfId="42"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Sasa Mihailovic</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-4.2632564145606011E-14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3</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26</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41" priority="1">
      <formula>$C2="Feiertag"</formula>
    </cfRule>
    <cfRule type="expression" dxfId="40"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Sasa Mihailovic</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-4.2632564145606011E-14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3</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26</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39" priority="1">
      <formula>$C2="Feiertag"</formula>
    </cfRule>
    <cfRule type="expression" dxfId="38"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Sasa Mihailovic</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-4.2632564145606011E-14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3</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26</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Sasa Mihailovic</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-4.2632564145606011E-14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3</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26</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5" priority="1">
      <formula>$C2="Feiertag"</formula>
    </cfRule>
    <cfRule type="expression" dxfId="34"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Sasa Mihailovic</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-4.2632564145606011E-14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3</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26</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31" sqref="F31"/>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72</v>
      </c>
      <c r="B3" s="43"/>
      <c r="D3" s="6" t="s">
        <v>10</v>
      </c>
      <c r="E3" s="7">
        <f ca="1">Februar!N5</f>
        <v>-2.1316282072803006E-14</v>
      </c>
      <c r="F3" s="8">
        <f>Februar!N9</f>
        <v>3</v>
      </c>
      <c r="G3" s="2">
        <f>Februar!N13</f>
        <v>2</v>
      </c>
      <c r="H3" s="7">
        <f ca="1">Februar!N17</f>
        <v>154</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4</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-4.2632564145606011E-14</v>
      </c>
      <c r="F15" s="8">
        <f>SUM(F2:F13)</f>
        <v>3</v>
      </c>
      <c r="G15" s="2">
        <f>SUM(G2:G13)</f>
        <v>2</v>
      </c>
      <c r="H15" s="7">
        <f ca="1">SUM(H2:H13)</f>
        <v>269.5</v>
      </c>
      <c r="I15" s="7"/>
      <c r="J15" s="7">
        <f>SUM(J2:J13)</f>
        <v>0</v>
      </c>
    </row>
    <row r="16" spans="1:26" x14ac:dyDescent="0.2">
      <c r="A16" s="6" t="s">
        <v>9</v>
      </c>
      <c r="B16" s="7">
        <f>Januar!N27</f>
        <v>38.5</v>
      </c>
    </row>
    <row r="17" spans="1:7" x14ac:dyDescent="0.2">
      <c r="A17" s="6" t="s">
        <v>10</v>
      </c>
      <c r="B17" s="7">
        <f>Februar!N27</f>
        <v>38.5</v>
      </c>
      <c r="D17" s="4" t="s">
        <v>39</v>
      </c>
      <c r="E17" s="7">
        <f ca="1">SUM(E2:E13)+B9-J15</f>
        <v>-4.2632564145606011E-14</v>
      </c>
    </row>
    <row r="18" spans="1:7" x14ac:dyDescent="0.2">
      <c r="A18" s="6" t="s">
        <v>11</v>
      </c>
      <c r="B18" s="7">
        <f>März!N27</f>
        <v>38.5</v>
      </c>
      <c r="D18" s="9" t="s">
        <v>40</v>
      </c>
      <c r="G18" s="2">
        <f>B5+B7-G15</f>
        <v>26</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2026-03-06T10:53:01Z</dcterms:modified>
</cp:coreProperties>
</file>