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662D40C0-FB7B-464E-B8A0-D89237219A40}" xr6:coauthVersionLast="47" xr6:coauthVersionMax="47" xr10:uidLastSave="{00000000-0000-0000-0000-000000000000}"/>
  <bookViews>
    <workbookView xWindow="-120" yWindow="-120" windowWidth="29040" windowHeight="15720" firstSheet="1"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3" i="1"/>
  <c r="I4" i="1"/>
  <c r="I5" i="1"/>
  <c r="I6" i="1"/>
  <c r="I7" i="1"/>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1" i="3"/>
  <c r="H10" i="3"/>
  <c r="H11" i="3"/>
  <c r="H3" i="3"/>
  <c r="H27" i="3"/>
  <c r="H15" i="3"/>
  <c r="H24" i="3"/>
  <c r="H8" i="3"/>
  <c r="H14" i="3"/>
  <c r="H2" i="3"/>
  <c r="H16" i="3"/>
  <c r="H18" i="3"/>
  <c r="H25" i="3"/>
  <c r="H4" i="3"/>
  <c r="H32" i="3"/>
  <c r="H28" i="3"/>
  <c r="H6" i="3"/>
  <c r="H31" i="3"/>
  <c r="H29" i="3"/>
  <c r="H7" i="3"/>
  <c r="H22" i="3"/>
  <c r="H9" i="3"/>
  <c r="H13" i="3"/>
  <c r="H3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 i="1"/>
  <c r="H7" i="2"/>
  <c r="H6" i="2"/>
  <c r="H27" i="2"/>
  <c r="H19" i="3"/>
  <c r="H28" i="2"/>
  <c r="H25" i="2"/>
  <c r="H8" i="2"/>
  <c r="H21" i="2"/>
  <c r="H23" i="2"/>
  <c r="H5" i="2"/>
  <c r="H7" i="1"/>
  <c r="H9" i="2"/>
  <c r="H12" i="3"/>
  <c r="H14" i="2"/>
  <c r="H15" i="2"/>
  <c r="H11" i="2"/>
  <c r="H26" i="2"/>
  <c r="H5" i="1"/>
  <c r="H2" i="1"/>
  <c r="H19" i="2"/>
  <c r="H22" i="2"/>
  <c r="H12" i="2"/>
  <c r="H24" i="2"/>
  <c r="H10" i="2"/>
  <c r="H26" i="3"/>
  <c r="H17" i="2"/>
  <c r="H20" i="2"/>
  <c r="H4" i="2"/>
  <c r="H9" i="1"/>
  <c r="H13" i="2"/>
  <c r="H2" i="2"/>
  <c r="H3" i="2"/>
  <c r="H4" i="1"/>
  <c r="H29" i="2"/>
  <c r="H18" i="2"/>
  <c r="H16" i="2"/>
  <c r="H6" i="1"/>
  <c r="H5" i="3"/>
  <c r="H32" i="5"/>
  <c r="H32" i="10"/>
  <c r="H14" i="4"/>
  <c r="H8" i="7"/>
  <c r="H24" i="1"/>
  <c r="H23" i="1"/>
  <c r="H29" i="8"/>
  <c r="H31" i="9"/>
  <c r="H14" i="8"/>
  <c r="H27" i="9"/>
  <c r="H27" i="10"/>
  <c r="H14" i="12"/>
  <c r="H4" i="10"/>
  <c r="H21" i="7"/>
  <c r="H8" i="10"/>
  <c r="H22" i="8"/>
  <c r="H24" i="4"/>
  <c r="H6" i="10"/>
  <c r="H19" i="10"/>
  <c r="H28" i="5"/>
  <c r="H16" i="8"/>
  <c r="H19" i="6"/>
  <c r="H19" i="1"/>
  <c r="H26" i="7"/>
  <c r="H12" i="9"/>
  <c r="H25" i="10"/>
  <c r="H8" i="8"/>
  <c r="H24" i="11"/>
  <c r="H4" i="11"/>
  <c r="H30" i="12"/>
  <c r="H5" i="8"/>
  <c r="H14" i="5"/>
  <c r="H24" i="9"/>
  <c r="H10" i="7"/>
  <c r="H23" i="7"/>
  <c r="H24" i="10"/>
  <c r="H10" i="11"/>
  <c r="H11" i="1"/>
  <c r="H11" i="9"/>
  <c r="H25" i="12"/>
  <c r="H9" i="12"/>
  <c r="H13" i="5"/>
  <c r="H3" i="4"/>
  <c r="H32" i="12"/>
  <c r="H8" i="4"/>
  <c r="H13" i="1"/>
  <c r="H9" i="7"/>
  <c r="H22" i="7"/>
  <c r="H9" i="5"/>
  <c r="H23" i="12"/>
  <c r="H30" i="7"/>
  <c r="H20" i="8"/>
  <c r="H14" i="6"/>
  <c r="H4" i="4"/>
  <c r="H13" i="9"/>
  <c r="H14" i="7"/>
  <c r="H17" i="5"/>
  <c r="H18" i="4"/>
  <c r="H17" i="7"/>
  <c r="H15" i="10"/>
  <c r="H10" i="10"/>
  <c r="H3" i="9"/>
  <c r="H30" i="11"/>
  <c r="H12" i="5"/>
  <c r="H10" i="9"/>
  <c r="H17" i="1"/>
  <c r="H4" i="12"/>
  <c r="H26" i="9"/>
  <c r="H3" i="11"/>
  <c r="H14" i="11"/>
  <c r="H21" i="12"/>
  <c r="H2" i="10"/>
  <c r="H2" i="7"/>
  <c r="H12" i="6"/>
  <c r="H3" i="8"/>
  <c r="H25" i="7"/>
  <c r="H30" i="10"/>
  <c r="H29" i="5"/>
  <c r="H27" i="6"/>
  <c r="H20" i="9"/>
  <c r="H23" i="9"/>
  <c r="H18" i="1"/>
  <c r="H31" i="5"/>
  <c r="H3" i="7"/>
  <c r="H21" i="1"/>
  <c r="H17" i="11"/>
  <c r="H23" i="5"/>
  <c r="H15" i="8"/>
  <c r="H2" i="9"/>
  <c r="H24" i="6"/>
  <c r="H12" i="8"/>
  <c r="H5" i="9"/>
  <c r="H8" i="11"/>
  <c r="H8" i="6"/>
  <c r="H27" i="7"/>
  <c r="H24" i="7"/>
  <c r="H10" i="8"/>
  <c r="H26" i="8"/>
  <c r="H9" i="8"/>
  <c r="H29" i="12"/>
  <c r="H18" i="5"/>
  <c r="H7" i="6"/>
  <c r="H20" i="12"/>
  <c r="H10" i="5"/>
  <c r="H26" i="10"/>
  <c r="H29" i="7"/>
  <c r="H22" i="10"/>
  <c r="H15" i="1"/>
  <c r="H28" i="8"/>
  <c r="H18" i="8"/>
  <c r="H11" i="11"/>
  <c r="H15" i="12"/>
  <c r="H15" i="9"/>
  <c r="H27" i="8"/>
  <c r="H31" i="8"/>
  <c r="H7" i="12"/>
  <c r="H3" i="10"/>
  <c r="H9" i="11"/>
  <c r="H5" i="11"/>
  <c r="H24" i="8"/>
  <c r="H29" i="6"/>
  <c r="H16" i="6"/>
  <c r="H31" i="10"/>
  <c r="H20" i="6"/>
  <c r="H25" i="9"/>
  <c r="H29" i="9"/>
  <c r="H21" i="11"/>
  <c r="H5" i="5"/>
  <c r="H28" i="9"/>
  <c r="H11" i="8"/>
  <c r="H11" i="4"/>
  <c r="H25" i="11"/>
  <c r="H26" i="4"/>
  <c r="H29" i="11"/>
  <c r="H30" i="6"/>
  <c r="H21" i="10"/>
  <c r="H13" i="4"/>
  <c r="H13" i="10"/>
  <c r="H17" i="10"/>
  <c r="H23" i="4"/>
  <c r="H30" i="8"/>
  <c r="H21" i="4"/>
  <c r="H32" i="7"/>
  <c r="H26" i="1"/>
  <c r="H26" i="11"/>
  <c r="H29" i="1"/>
  <c r="H15" i="4"/>
  <c r="H31" i="12"/>
  <c r="H22" i="1"/>
  <c r="H12" i="1"/>
  <c r="H7" i="11"/>
  <c r="H28" i="7"/>
  <c r="H8" i="5"/>
  <c r="H6" i="11"/>
  <c r="H17" i="8"/>
  <c r="H9" i="9"/>
  <c r="H27" i="4"/>
  <c r="H7" i="8"/>
  <c r="H18" i="12"/>
  <c r="H21" i="9"/>
  <c r="H5" i="4"/>
  <c r="H16" i="7"/>
  <c r="H10" i="4"/>
  <c r="H2" i="11"/>
  <c r="H17" i="4"/>
  <c r="H2" i="8"/>
  <c r="H20" i="1"/>
  <c r="H19" i="5"/>
  <c r="H14" i="10"/>
  <c r="H28" i="6"/>
  <c r="H27" i="5"/>
  <c r="H11" i="12"/>
  <c r="H4" i="7"/>
  <c r="H26" i="6"/>
  <c r="H5" i="12"/>
  <c r="H11" i="6"/>
  <c r="H25" i="5"/>
  <c r="H20" i="11"/>
  <c r="H27" i="12"/>
  <c r="H19" i="9"/>
  <c r="H31" i="1"/>
  <c r="H15" i="11"/>
  <c r="H16" i="9"/>
  <c r="H32" i="1"/>
  <c r="H21" i="6"/>
  <c r="H4" i="6"/>
  <c r="H30" i="4"/>
  <c r="H16" i="11"/>
  <c r="H23" i="6"/>
  <c r="H23" i="10"/>
  <c r="H17" i="9"/>
  <c r="H25" i="6"/>
  <c r="H29" i="10"/>
  <c r="H18" i="7"/>
  <c r="H6" i="5"/>
  <c r="H7" i="7"/>
  <c r="H6" i="9"/>
  <c r="H6" i="7"/>
  <c r="H22" i="11"/>
  <c r="H15" i="6"/>
  <c r="H20" i="10"/>
  <c r="H22" i="9"/>
  <c r="H4" i="9"/>
  <c r="H19" i="12"/>
  <c r="H28" i="1"/>
  <c r="H21" i="8"/>
  <c r="H13" i="8"/>
  <c r="H11" i="10"/>
  <c r="H27" i="1"/>
  <c r="H12" i="7"/>
  <c r="H30" i="9"/>
  <c r="H31" i="6"/>
  <c r="H19" i="7"/>
  <c r="H24" i="5"/>
  <c r="H25" i="1"/>
  <c r="H13" i="11"/>
  <c r="H31" i="7"/>
  <c r="H30" i="5"/>
  <c r="H16" i="5"/>
  <c r="H5" i="6"/>
  <c r="H28" i="12"/>
  <c r="H12" i="10"/>
  <c r="H13" i="7"/>
  <c r="H6" i="8"/>
  <c r="H7" i="5"/>
  <c r="H10" i="1"/>
  <c r="H11" i="5"/>
  <c r="H16" i="12"/>
  <c r="H20" i="7"/>
  <c r="H14" i="1"/>
  <c r="H27" i="11"/>
  <c r="H28" i="11"/>
  <c r="H18" i="11"/>
  <c r="H19" i="8"/>
  <c r="H7" i="9"/>
  <c r="H2" i="6"/>
  <c r="H12" i="4"/>
  <c r="H9" i="10"/>
  <c r="H26" i="5"/>
  <c r="H21" i="5"/>
  <c r="H22" i="4"/>
  <c r="H16" i="4"/>
  <c r="H9" i="6"/>
  <c r="H2" i="5"/>
  <c r="H20" i="5"/>
  <c r="H25" i="4"/>
  <c r="H18" i="6"/>
  <c r="H13" i="6"/>
  <c r="H9" i="4"/>
  <c r="H28" i="10"/>
  <c r="H6" i="6"/>
  <c r="H7" i="10"/>
  <c r="H29" i="4"/>
  <c r="H8" i="9"/>
  <c r="H12" i="12"/>
  <c r="H5" i="10"/>
  <c r="H2" i="12"/>
  <c r="H3" i="6"/>
  <c r="H3" i="12"/>
  <c r="H15" i="5"/>
  <c r="H3" i="5"/>
  <c r="H31" i="4"/>
  <c r="H15" i="7"/>
  <c r="H8" i="12"/>
  <c r="H22" i="6"/>
  <c r="H24" i="12"/>
  <c r="H4" i="5"/>
  <c r="H16" i="10"/>
  <c r="H32" i="8"/>
  <c r="H11" i="7"/>
  <c r="H22" i="12"/>
  <c r="H18" i="10"/>
  <c r="H18" i="9"/>
  <c r="H7" i="4"/>
  <c r="H2" i="4"/>
  <c r="H5" i="7"/>
  <c r="H22" i="5"/>
  <c r="H6" i="4"/>
  <c r="H10" i="6"/>
  <c r="H30" i="1"/>
  <c r="H14" i="9"/>
  <c r="H17" i="12"/>
  <c r="H23" i="8"/>
  <c r="H26" i="12"/>
  <c r="H4" i="8"/>
  <c r="H10" i="12"/>
  <c r="H6" i="12"/>
  <c r="H23" i="11"/>
  <c r="H25" i="8"/>
  <c r="H19" i="4"/>
  <c r="H16" i="1"/>
  <c r="H19" i="11"/>
  <c r="H17" i="6"/>
  <c r="H12" i="11"/>
  <c r="H28" i="4"/>
  <c r="H13" i="12"/>
  <c r="H31" i="11"/>
  <c r="H20" i="4"/>
  <c r="I2" i="4" l="1"/>
  <c r="I4" i="4"/>
  <c r="I3" i="4"/>
  <c r="I28" i="4"/>
  <c r="I31" i="4"/>
  <c r="I29" i="4"/>
  <c r="I30" i="4"/>
  <c r="I25" i="4"/>
  <c r="I22" i="4"/>
  <c r="I21" i="4"/>
  <c r="I23" i="4"/>
  <c r="I24" i="4"/>
  <c r="I16" i="4"/>
  <c r="I17" i="4"/>
  <c r="I15" i="4"/>
  <c r="I18" i="4"/>
  <c r="I14" i="4"/>
  <c r="I7" i="4"/>
  <c r="I9" i="4"/>
  <c r="I10" i="4"/>
  <c r="I11" i="4"/>
  <c r="I8" i="4"/>
  <c r="I31" i="1"/>
  <c r="I32" i="1"/>
  <c r="I27" i="1"/>
  <c r="I26" i="1"/>
  <c r="I28" i="1"/>
  <c r="I25" i="1"/>
  <c r="I24" i="1"/>
  <c r="I18" i="1"/>
  <c r="I21" i="1"/>
  <c r="I19" i="1"/>
  <c r="I17" i="1"/>
  <c r="I20" i="1"/>
  <c r="I14" i="1"/>
  <c r="I13" i="1"/>
  <c r="I12" i="1"/>
  <c r="I11" i="1"/>
  <c r="I10"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<sst xmlns="http://schemas.openxmlformats.org/spreadsheetml/2006/main" count="479" uniqueCount="88">
  <si>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</si>
  <si>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</si>
  <si>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</si>
  <si>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</si>
  <si>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</si>
  <si>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</si>
  <si>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</si>
  <si>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</si>
  <si>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</si>
  <si>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</si>
  <si>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</si>
  <si>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</si>
  <si>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</si>
  <si>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</si>
  <si>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</si>
  <si>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</si>
  <si>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</si>
  <si>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</si>
  <si>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</si>
  <si>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</si>
  <si>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</si>
  <si>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</si>
  <si>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</si>
  <si>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</si>
  <si>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</si>
  <si>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</si>
  <si>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</si>
  <si>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</si>
  <si>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</si>
  <si>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</si>
  <si>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</si>
  <si>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</si>
  <si>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</si>
  <si>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</si>
  <si>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</si>
  <si>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</si>
  <si>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</si>
  <si>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</si>
  <si>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</si>
  <si>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</si>
  <si>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</si>
  <si>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</si>
  <si>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</si>
  <si>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</si>
  <si>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</si>
  <si>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</si>
  <si>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</si>
  <si>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</si>
  <si>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</si>
  <si>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</si>
  <si>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</si>
  <si>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</si>
  <si>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</si>
  <si>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</si>
  <si>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</si>
  <si>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</si>
  <si>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</si>
  <si>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</si>
  <si>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</si>
  <si>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</si>
  <si>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</si>
  <si>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</si>
  <si>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</si>
  <si>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</si>
  <si>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</si>
  <si>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</si>
  <si>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</si>
  <si>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</si>
  <si>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</si>
  <si>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</si>
  <si>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</si>
  <si>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</si>
  <si>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</si>
  <si>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Vorschuss € 710,00</t>
  </si>
  <si>
    <t>Wien PVA</t>
  </si>
  <si>
    <t>Wien 013</t>
  </si>
  <si>
    <t>Wien 014</t>
  </si>
  <si>
    <t>Wien 015</t>
  </si>
  <si>
    <t>Wien 016</t>
  </si>
  <si>
    <t>Wien 017</t>
  </si>
  <si>
    <t>Wien 018</t>
  </si>
  <si>
    <t>Wien 019</t>
  </si>
  <si>
    <t>Wien 020</t>
  </si>
  <si>
    <t>Wien 021</t>
  </si>
  <si>
    <t>Wien 022</t>
  </si>
  <si>
    <t>Wien 023</t>
  </si>
  <si>
    <t>Vorschuß € 410,00</t>
  </si>
  <si>
    <t>Marinko BELJO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</si>
</sst>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Marinko BELJO</v>
      </c>
      <c r="N3" s="42"/>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-2.4868995751603507E-14</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-2.4868995751603507E-14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Gesamt!B5+Gesamt!B7-SUM(Gesamt!G2:G4)</f>
        <v>20</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131.49999999999997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72</v>
      </c>
      <c r="K30" s="39"/>
      <c r="L30" s="39"/>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1" t="s">
        <v>73</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5">
      <c r="K33" s="39"/>
      <c r="L33" s="39"/>
    </row>
    <row r="34" spans="10:12" x14ac:dyDescent="0.25">
      <c r="J34" s="2" t="s">
        <v>68</v>
      </c>
      <c r="K34" s="39">
        <f>SUM(K2:K33)</f>
        <v>630</v>
      </c>
      <c r="L34" s="39">
        <f>SUM(L2:L33)</f>
        <v>289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P34" sqref="P34"/>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30</v>
      </c>
      <c r="L3" s="39"/>
      <c r="M3" s="42" t="str">
        <f>Gesamt!A3</f>
        <v>Marinko BELJO</v>
      </c>
      <c r="N3" s="42"/>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74</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74</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74</v>
      </c>
      <c r="K7" s="39"/>
      <c r="L7" s="39"/>
      <c r="M7" s="1" t="s">
        <v>59</v>
      </c>
      <c r="N7" s="27">
        <f ca="1">Gesamt!B9+SUM(Gesamt!E2:E5)-SUM(Gesamt!J2:J5)</f>
        <v>-5.5067062021407764E-14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74</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74</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74</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74</v>
      </c>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74</v>
      </c>
      <c r="K13" s="39"/>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74</v>
      </c>
      <c r="K15" s="39">
        <v>30</v>
      </c>
      <c r="L15" s="39"/>
      <c r="M15" s="1" t="s">
        <v>58</v>
      </c>
      <c r="N15">
        <f>Gesamt!B5+Gesamt!B7-SUM(Gesamt!G2:G5)</f>
        <v>20</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74</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74</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77</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79</v>
      </c>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80</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81</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83</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84</v>
      </c>
      <c r="K30" s="39">
        <v>30</v>
      </c>
      <c r="L30" s="39"/>
      <c r="M30" s="41" t="s">
        <v>86</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85</v>
      </c>
      <c r="K31" s="39">
        <v>30</v>
      </c>
      <c r="L31" s="39"/>
      <c r="O31" s="35"/>
      <c r="Q31" s="7"/>
    </row>
    <row r="32" spans="1:17" x14ac:dyDescent="0.25">
      <c r="A32" s="23"/>
      <c r="H32" s="7"/>
      <c r="I32" s="7"/>
      <c r="J32" s="7"/>
      <c r="K32" s="39"/>
      <c r="L32" s="39"/>
    </row>
    <row r="33" spans="10:12" x14ac:dyDescent="0.25">
      <c r="J33" s="2" t="s">
        <v>68</v>
      </c>
      <c r="K33" s="39">
        <f>SUM(K2:K32)</f>
        <v>540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7" priority="1">
      <formula>$C2="Feiertag"</formula>
    </cfRule>
    <cfRule type="expression" dxfId="26" priority="2">
      <formula>WEEKDAY($A2,2)&gt;=6</formula>
    </cfRule>
  </conditionalFormatting>
  <conditionalFormatting sqref="A14:F18">
    <cfRule type="expression" dxfId="25" priority="7">
      <formula>$C14="Feiertag"</formula>
    </cfRule>
    <cfRule type="expression" dxfId="24" priority="8">
      <formula>WEEKDAY($A14,2)&gt;=6</formula>
    </cfRule>
  </conditionalFormatting>
  <conditionalFormatting sqref="A21:F25">
    <cfRule type="expression" dxfId="23" priority="5">
      <formula>$C21="Feiertag"</formula>
    </cfRule>
    <cfRule type="expression" dxfId="22" priority="6">
      <formula>WEEKDAY($A21,2)&gt;=6</formula>
    </cfRule>
  </conditionalFormatting>
  <conditionalFormatting sqref="A5:I13">
    <cfRule type="expression" dxfId="21" priority="9">
      <formula>$C5="Feiertag"</formula>
    </cfRule>
    <cfRule type="expression" dxfId="20" priority="10">
      <formula>WEEKDAY($A5,2)&gt;=6</formula>
    </cfRule>
  </conditionalFormatting>
  <conditionalFormatting sqref="A26:I31">
    <cfRule type="expression" dxfId="19" priority="3">
      <formula>$C26="Feiertag"</formula>
    </cfRule>
    <cfRule type="expression" dxfId="18" priority="4">
      <formula>WEEKDAY($A26,2)&gt;=6</formula>
    </cfRule>
  </conditionalFormatting>
  <conditionalFormatting sqref="G2:J2 G3:I4 J3:J16 G14:I15 G16:J18 A19:J20 G21:J21 G22:I25 J22: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-5.5067062021407764E-14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-5.5067062021407764E-14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Marinko BELJO</v>
      </c>
      <c r="N3" s="42"/>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-5.5067062021407764E-14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-5.5067062021407764E-14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-5.5067062021407764E-14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Marinko BELJO</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-5.5067062021407764E-14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-5.5067062021407764E-14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Marinko BELJO</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-5.5067062021407764E-14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3" t="s">
        <v>87</v>
      </c>
      <c r="B3" s="43"/>
      <c r="D3" s="6" t="s">
        <v>10</v>
      </c>
      <c r="E3" s="7">
        <f>Februar!N5</f>
        <v>0</v>
      </c>
      <c r="F3" s="8">
        <f>Februar!N9</f>
        <v>0</v>
      </c>
      <c r="G3" s="2">
        <f>Februar!N13</f>
        <v>0</v>
      </c>
      <c r="H3" s="7">
        <f>Februar!N17</f>
        <v>0</v>
      </c>
      <c r="I3" s="7"/>
      <c r="J3" s="7">
        <v>0</v>
      </c>
      <c r="Z3" s="2" t="b">
        <v>1</v>
      </c>
    </row>
    <row r="4" spans="1:26" x14ac:dyDescent="0.25">
      <c r="D4" s="6" t="s">
        <v>11</v>
      </c>
      <c r="E4" s="7">
        <f ca="1">März!N5</f>
        <v>-2.4868995751603507E-14</v>
      </c>
      <c r="F4" s="8">
        <f>März!N9</f>
        <v>0</v>
      </c>
      <c r="G4" s="2">
        <f>März!N13</f>
        <v>0</v>
      </c>
      <c r="H4" s="7">
        <f>März!N17</f>
        <v>131.49999999999997</v>
      </c>
      <c r="I4" s="7"/>
      <c r="J4" s="7">
        <v>0</v>
      </c>
      <c r="Z4" s="2" t="b">
        <v>1</v>
      </c>
    </row>
    <row r="5" spans="1:26" x14ac:dyDescent="0.25">
      <c r="A5" s="1" t="s">
        <v>28</v>
      </c>
      <c r="B5" s="2">
        <v>20</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46090</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-5.5067062021407764E-14</v>
      </c>
      <c r="F15" s="8">
        <f>SUM(F2:F13)</f>
        <v>0</v>
      </c>
      <c r="G15" s="2">
        <f>SUM(G2:G13)</f>
        <v>0</v>
      </c>
      <c r="H15" s="7">
        <f>SUM(H2:H13)</f>
        <v>293.5</v>
      </c>
      <c r="I15" s="7"/>
      <c r="J15" s="7">
        <f>SUM(J2:J13)</f>
        <v>0</v>
      </c>
    </row>
    <row r="16" spans="1:26" x14ac:dyDescent="0.25">
      <c r="A16" s="6" t="s">
        <v>9</v>
      </c>
      <c r="B16" s="7">
        <f>Januar!N27</f>
        <v>38.5</v>
      </c>
    </row>
    <row r="17" spans="1:7" x14ac:dyDescent="0.25">
      <c r="A17" s="6" t="s">
        <v>10</v>
      </c>
      <c r="B17" s="7">
        <f>Februar!N27</f>
        <v>38.5</v>
      </c>
      <c r="D17" s="4" t="s">
        <v>39</v>
      </c>
      <c r="E17" s="7">
        <f ca="1">SUM(E2:E13)+B9-J15</f>
        <v>-5.5067062021407764E-14</v>
      </c>
    </row>
    <row r="18" spans="1:7" x14ac:dyDescent="0.25">
      <c r="A18" s="6" t="s">
        <v>11</v>
      </c>
      <c r="B18" s="7">
        <f>März!N27</f>
        <v>38.5</v>
      </c>
      <c r="D18" s="9" t="s">
        <v>40</v>
      </c>
      <c r="G18" s="2">
        <f>B5+B7-G15</f>
        <v>20</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2026-05-19T09:04:03Z</dcterms:modified>
</cp:coreProperties>
</file>