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9AB7E22B-0493-49D8-AE5B-657C0C8125DF}"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6"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2" i="3"/>
  <c r="H7" i="3"/>
  <c r="H10" i="3"/>
  <c r="H28" i="3"/>
  <c r="H15" i="3"/>
  <c r="H8" i="3"/>
  <c r="H16" i="3"/>
  <c r="H23" i="3"/>
  <c r="H30" i="3"/>
  <c r="H29" i="3"/>
  <c r="H2" i="3"/>
  <c r="H4" i="3"/>
  <c r="H24" i="3"/>
  <c r="H18" i="3"/>
  <c r="H17" i="3"/>
  <c r="H14" i="3"/>
  <c r="H13" i="3"/>
  <c r="H27" i="3"/>
  <c r="H25" i="3"/>
  <c r="H22" i="3"/>
  <c r="H20" i="3"/>
  <c r="H31" i="3"/>
  <c r="H21" i="3"/>
  <c r="H11" i="3"/>
  <c r="H6" i="3"/>
  <c r="H3" i="3"/>
  <c r="H9"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6" i="12"/>
  <c r="H15" i="5"/>
  <c r="I15" i="5" s="1"/>
  <c r="H2" i="5"/>
  <c r="H27" i="10"/>
  <c r="H9" i="12"/>
  <c r="H26" i="5"/>
  <c r="H5" i="6"/>
  <c r="H28" i="5"/>
  <c r="H10" i="1"/>
  <c r="H2" i="11"/>
  <c r="H5" i="12"/>
  <c r="H9" i="8"/>
  <c r="H9" i="10"/>
  <c r="H26" i="1"/>
  <c r="H6" i="10"/>
  <c r="H6" i="12"/>
  <c r="H4" i="1"/>
  <c r="H27" i="2"/>
  <c r="H3" i="4"/>
  <c r="H10" i="4"/>
  <c r="H15" i="4"/>
  <c r="H22" i="6"/>
  <c r="H19" i="3"/>
  <c r="H17" i="4"/>
  <c r="H18" i="8"/>
  <c r="H20" i="8"/>
  <c r="H23" i="2"/>
  <c r="H19" i="9"/>
  <c r="H18" i="2"/>
  <c r="H12" i="7"/>
  <c r="H14" i="8"/>
  <c r="H5" i="2"/>
  <c r="H2" i="6"/>
  <c r="H27" i="4"/>
  <c r="H18" i="6"/>
  <c r="H14" i="6"/>
  <c r="H15" i="1"/>
  <c r="H19" i="8"/>
  <c r="H14" i="10"/>
  <c r="H11" i="11"/>
  <c r="H23" i="6"/>
  <c r="H24" i="7"/>
  <c r="H6" i="11"/>
  <c r="H19" i="2"/>
  <c r="H14" i="5"/>
  <c r="H4" i="12"/>
  <c r="H11" i="9"/>
  <c r="H18" i="9"/>
  <c r="H20" i="1"/>
  <c r="H17" i="11"/>
  <c r="H30" i="5"/>
  <c r="H9" i="11"/>
  <c r="H15" i="2"/>
  <c r="H27" i="9"/>
  <c r="H28" i="2"/>
  <c r="H18" i="11"/>
  <c r="H18" i="4"/>
  <c r="H16" i="7"/>
  <c r="H3" i="9"/>
  <c r="H13" i="8"/>
  <c r="H9" i="1"/>
  <c r="H23" i="4"/>
  <c r="H24" i="9"/>
  <c r="H11" i="12"/>
  <c r="H28" i="12"/>
  <c r="H22" i="4"/>
  <c r="H26" i="4"/>
  <c r="H25" i="11"/>
  <c r="H15" i="8"/>
  <c r="H23" i="7"/>
  <c r="H5" i="10"/>
  <c r="H18" i="5"/>
  <c r="H19" i="11"/>
  <c r="H8" i="6"/>
  <c r="H22" i="2"/>
  <c r="H26" i="3"/>
  <c r="H31" i="12"/>
  <c r="H11" i="2"/>
  <c r="H11" i="4"/>
  <c r="H21" i="10"/>
  <c r="H4" i="8"/>
  <c r="H31" i="5"/>
  <c r="H31" i="7"/>
  <c r="H13" i="5"/>
  <c r="H24" i="10"/>
  <c r="H12" i="10"/>
  <c r="H21" i="7"/>
  <c r="H12" i="8"/>
  <c r="H15" i="12"/>
  <c r="H22" i="1"/>
  <c r="H6" i="9"/>
  <c r="H19" i="4"/>
  <c r="H19" i="6"/>
  <c r="H8" i="4"/>
  <c r="H25" i="2"/>
  <c r="H24" i="6"/>
  <c r="H31" i="4"/>
  <c r="H14" i="2"/>
  <c r="H13" i="10"/>
  <c r="H23" i="9"/>
  <c r="H2" i="8"/>
  <c r="H5" i="7"/>
  <c r="H12" i="12"/>
  <c r="H23" i="12"/>
  <c r="H4" i="2"/>
  <c r="H23" i="1"/>
  <c r="H32" i="5"/>
  <c r="H3" i="7"/>
  <c r="H26" i="2"/>
  <c r="H9" i="6"/>
  <c r="H25" i="1"/>
  <c r="H32" i="10"/>
  <c r="H20" i="6"/>
  <c r="H21" i="6"/>
  <c r="H30" i="8"/>
  <c r="H12" i="2"/>
  <c r="H31" i="1"/>
  <c r="H28" i="8"/>
  <c r="H26" i="6"/>
  <c r="H4" i="9"/>
  <c r="H24" i="4"/>
  <c r="H12" i="6"/>
  <c r="H17" i="12"/>
  <c r="H22" i="12"/>
  <c r="H24" i="5"/>
  <c r="H21" i="8"/>
  <c r="H11" i="6"/>
  <c r="H20" i="5"/>
  <c r="H30" i="4"/>
  <c r="H29" i="9"/>
  <c r="H11" i="5"/>
  <c r="H10" i="6"/>
  <c r="H8" i="1"/>
  <c r="H9" i="9"/>
  <c r="H21" i="4"/>
  <c r="H11" i="7"/>
  <c r="H8" i="5"/>
  <c r="H13" i="12"/>
  <c r="H6" i="7"/>
  <c r="H12" i="1"/>
  <c r="H28" i="4"/>
  <c r="H29" i="5"/>
  <c r="H30" i="11"/>
  <c r="H8" i="9"/>
  <c r="H8" i="2"/>
  <c r="H5" i="5"/>
  <c r="H26" i="10"/>
  <c r="H28" i="11"/>
  <c r="H21" i="11"/>
  <c r="H26" i="11"/>
  <c r="H20" i="9"/>
  <c r="H3" i="12"/>
  <c r="H29" i="1"/>
  <c r="H22" i="8"/>
  <c r="H7" i="6"/>
  <c r="H12" i="4"/>
  <c r="H16" i="11"/>
  <c r="H6" i="8"/>
  <c r="H7" i="11"/>
  <c r="H19" i="5"/>
  <c r="H32" i="1"/>
  <c r="H4" i="5"/>
  <c r="H29" i="12"/>
  <c r="H22" i="10"/>
  <c r="H20" i="11"/>
  <c r="H10" i="2"/>
  <c r="H20" i="12"/>
  <c r="H16" i="12"/>
  <c r="H26" i="7"/>
  <c r="H24" i="11"/>
  <c r="H16" i="6"/>
  <c r="H3" i="6"/>
  <c r="H15" i="9"/>
  <c r="H14" i="4"/>
  <c r="H13" i="6"/>
  <c r="H8" i="7"/>
  <c r="H20" i="10"/>
  <c r="H2" i="4"/>
  <c r="H31" i="6"/>
  <c r="H7" i="7"/>
  <c r="H19" i="7"/>
  <c r="H25" i="12"/>
  <c r="H18" i="10"/>
  <c r="H15" i="7"/>
  <c r="H9" i="7"/>
  <c r="H31" i="9"/>
  <c r="H27" i="11"/>
  <c r="H32" i="7"/>
  <c r="H28" i="7"/>
  <c r="H25" i="5"/>
  <c r="H17" i="7"/>
  <c r="H7" i="12"/>
  <c r="H25" i="6"/>
  <c r="H9" i="5"/>
  <c r="H7" i="5"/>
  <c r="H13" i="2"/>
  <c r="H16" i="9"/>
  <c r="H2" i="12"/>
  <c r="H17" i="1"/>
  <c r="H14" i="9"/>
  <c r="H5" i="11"/>
  <c r="H8" i="11"/>
  <c r="H12" i="3"/>
  <c r="H3" i="8"/>
  <c r="H19" i="12"/>
  <c r="H3" i="1"/>
  <c r="H8" i="12"/>
  <c r="H14" i="7"/>
  <c r="H10" i="7"/>
  <c r="H22" i="9"/>
  <c r="H8" i="10"/>
  <c r="H18" i="7"/>
  <c r="H30" i="12"/>
  <c r="H31" i="11"/>
  <c r="H15" i="6"/>
  <c r="H17" i="6"/>
  <c r="H31" i="10"/>
  <c r="H2" i="10"/>
  <c r="H4" i="10"/>
  <c r="H9" i="2"/>
  <c r="H10" i="12"/>
  <c r="H2" i="7"/>
  <c r="H3" i="10"/>
  <c r="H27" i="7"/>
  <c r="H5" i="4"/>
  <c r="H24" i="8"/>
  <c r="H13" i="1"/>
  <c r="H26" i="9"/>
  <c r="H29" i="11"/>
  <c r="H25" i="8"/>
  <c r="H23" i="5"/>
  <c r="H6" i="2"/>
  <c r="H5" i="3"/>
  <c r="H19" i="10"/>
  <c r="H16" i="4"/>
  <c r="H17" i="5"/>
  <c r="H32" i="12"/>
  <c r="H12" i="9"/>
  <c r="H31" i="8"/>
  <c r="H12" i="11"/>
  <c r="H22" i="11"/>
  <c r="H4" i="4"/>
  <c r="H13" i="11"/>
  <c r="H14" i="1"/>
  <c r="H11" i="8"/>
  <c r="H22" i="5"/>
  <c r="H27" i="6"/>
  <c r="H7" i="2"/>
  <c r="H18" i="12"/>
  <c r="H12" i="5"/>
  <c r="H4" i="11"/>
  <c r="H13" i="9"/>
  <c r="H29" i="10"/>
  <c r="H27" i="5"/>
  <c r="H29" i="7"/>
  <c r="H14" i="11"/>
  <c r="H6" i="6"/>
  <c r="H8" i="8"/>
  <c r="H4" i="7"/>
  <c r="H29" i="8"/>
  <c r="H16" i="8"/>
  <c r="H10" i="5"/>
  <c r="H24" i="12"/>
  <c r="H4" i="6"/>
  <c r="H17" i="9"/>
  <c r="H21" i="5"/>
  <c r="H16" i="10"/>
  <c r="H17" i="2"/>
  <c r="H23" i="11"/>
  <c r="H29" i="4"/>
  <c r="H10" i="9"/>
  <c r="H24" i="1"/>
  <c r="H22" i="7"/>
  <c r="H30" i="10"/>
  <c r="H5" i="9"/>
  <c r="H11" i="1"/>
  <c r="H24" i="2"/>
  <c r="H16" i="5"/>
  <c r="H2" i="9"/>
  <c r="H7" i="10"/>
  <c r="H2" i="2"/>
  <c r="H28" i="6"/>
  <c r="H27" i="12"/>
  <c r="H15" i="10"/>
  <c r="H11" i="10"/>
  <c r="H5" i="1"/>
  <c r="H30" i="1"/>
  <c r="H28" i="1"/>
  <c r="H25" i="4"/>
  <c r="H17" i="10"/>
  <c r="H30" i="6"/>
  <c r="H28" i="10"/>
  <c r="H7" i="9"/>
  <c r="H23" i="8"/>
  <c r="H9" i="4"/>
  <c r="H21" i="2"/>
  <c r="H6" i="5"/>
  <c r="H27" i="8"/>
  <c r="H5" i="8"/>
  <c r="H17" i="8"/>
  <c r="H29" i="6"/>
  <c r="H25" i="7"/>
  <c r="H10" i="11"/>
  <c r="H21" i="12"/>
  <c r="H13" i="7"/>
  <c r="H10" i="10"/>
  <c r="H20" i="7"/>
  <c r="H3" i="2"/>
  <c r="H14" i="12"/>
  <c r="H29" i="2"/>
  <c r="H28" i="9"/>
  <c r="H3" i="5"/>
  <c r="H26" i="8"/>
  <c r="H7" i="8"/>
  <c r="H10" i="8"/>
  <c r="H25" i="9"/>
  <c r="H30" i="7"/>
  <c r="H13" i="4"/>
  <c r="H7" i="1"/>
  <c r="H16" i="2"/>
  <c r="H32" i="8"/>
  <c r="H18" i="1"/>
  <c r="H27" i="1"/>
  <c r="H30" i="9"/>
  <c r="H25" i="10"/>
  <c r="H20" i="2"/>
  <c r="H6" i="4"/>
  <c r="H6" i="1"/>
  <c r="H21" i="1"/>
  <c r="H23" i="10"/>
  <c r="H2" i="1"/>
  <c r="H20" i="4"/>
  <c r="H16" i="1"/>
  <c r="H3" i="11"/>
  <c r="H21" i="9"/>
  <c r="H19" i="1"/>
  <c r="H15" i="11"/>
  <c r="I12" i="5" l="1"/>
  <c r="I14" i="5"/>
  <c r="I13" i="5"/>
  <c r="I29" i="5"/>
  <c r="I30" i="5"/>
  <c r="I27" i="5"/>
  <c r="I28" i="5"/>
  <c r="I19" i="5"/>
  <c r="I22" i="5"/>
  <c r="I21" i="5"/>
  <c r="I20" i="5"/>
  <c r="I23" i="5"/>
  <c r="I5" i="5"/>
  <c r="I6" i="5"/>
  <c r="I8" i="5"/>
  <c r="I7" i="5"/>
  <c r="I9" i="5"/>
  <c r="G26" i="12"/>
  <c r="I3" i="4"/>
  <c r="I2" i="4"/>
  <c r="I4" i="4"/>
  <c r="I30" i="4"/>
  <c r="I31" i="4"/>
  <c r="I28" i="4"/>
  <c r="I29" i="4"/>
  <c r="I22" i="4"/>
  <c r="I25" i="4"/>
  <c r="I23" i="4"/>
  <c r="I21" i="4"/>
  <c r="I24" i="4"/>
  <c r="I14" i="4"/>
  <c r="I18" i="4"/>
  <c r="I17" i="4"/>
  <c r="I15" i="4"/>
  <c r="I16" i="4"/>
  <c r="I9" i="4"/>
  <c r="I11" i="4"/>
  <c r="I7" i="4"/>
  <c r="I8" i="4"/>
  <c r="I10" i="4"/>
  <c r="I32" i="1"/>
  <c r="I31" i="1"/>
  <c r="I28" i="1"/>
  <c r="I26" i="1"/>
  <c r="I27" i="1"/>
  <c r="I24" i="1"/>
  <c r="I25" i="1"/>
  <c r="I21" i="1"/>
  <c r="I17" i="1"/>
  <c r="I18" i="1"/>
  <c r="I20" i="1"/>
  <c r="I19" i="1"/>
  <c r="I14" i="1"/>
  <c r="I10" i="1"/>
  <c r="I12" i="1"/>
  <c r="I13" i="1"/>
  <c r="I11" i="1"/>
  <c r="I4" i="1"/>
  <c r="I5" i="1"/>
  <c r="I6" i="1"/>
  <c r="I3" i="1"/>
  <c r="I7" i="1"/>
  <c r="I25" i="2"/>
  <c r="I28" i="2"/>
  <c r="I27" i="2"/>
  <c r="I26" i="2"/>
  <c r="I24" i="2"/>
  <c r="I19" i="2"/>
  <c r="I17" i="2"/>
  <c r="I21" i="2"/>
  <c r="I18" i="2"/>
  <c r="I20" i="2"/>
  <c r="I12" i="2"/>
  <c r="I11" i="2"/>
  <c r="I10" i="2"/>
  <c r="I14" i="2"/>
  <c r="I13" i="2"/>
  <c r="I5" i="2"/>
  <c r="I6" i="2"/>
  <c r="I7"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<sst xmlns="http://schemas.openxmlformats.org/spreadsheetml/2006/main" count="559" uniqueCount="76">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</sst>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0" fillId="0" borderId="1" xfId="2" applyFont="1" applyBorder="1" applyProtection="1">
      <protection locked="0"/>
    </xf>
    <xf numFmtId="0" fontId="1" fillId="0" borderId="0" xfId="0" applyFont="1" applyFill="1" applyProtection="1">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6"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22</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6"/>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8" zoomScaleNormal="100" workbookViewId="0">
      <selection activeCell="D3" sqref="D3:F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Alexandru Pal</v>
      </c>
      <c r="N3" s="42"/>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22</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600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3" priority="7">
      <formula>$C3="Feiertag"</formula>
    </cfRule>
    <cfRule type="expression" dxfId="32" priority="8">
      <formula>WEEKDAY($A3,2)&gt;=6</formula>
    </cfRule>
  </conditionalFormatting>
  <conditionalFormatting sqref="A8:I29">
    <cfRule type="expression" dxfId="31" priority="1">
      <formula>$C8="Feiertag"</formula>
    </cfRule>
    <cfRule type="expression" dxfId="30" priority="2">
      <formula>WEEKDAY($A8,2)&gt;=6</formula>
    </cfRule>
  </conditionalFormatting>
  <conditionalFormatting sqref="A2:J2 G3:J3 G4:I7 J4:J29">
    <cfRule type="expression" dxfId="29" priority="9">
      <formula>$C2="Feiertag"</formula>
    </cfRule>
    <cfRule type="expression" dxfId="2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D10" sqref="D10:F14"/>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2" t="str">
        <f>Gesamt!A3</f>
        <v>Alexandru Pal</v>
      </c>
      <c r="N3" s="42"/>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-7.9936057773011271E-14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22</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35">
      <c r="K33" s="39"/>
      <c r="L33" s="39"/>
    </row>
    <row r="34" spans="10:12" x14ac:dyDescent="0.35">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6"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73</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73</v>
      </c>
      <c r="K3" s="39">
        <v>30</v>
      </c>
      <c r="L3" s="39"/>
      <c r="M3" s="42" t="str">
        <f>Gesamt!A3</f>
        <v>Alexandru Pal</v>
      </c>
      <c r="N3" s="42"/>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39" t="s">
        <v>73</v>
      </c>
      <c r="K4" s="39">
        <v>30</v>
      </c>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39"/>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39"/>
      <c r="K7" s="39"/>
      <c r="L7" s="39"/>
      <c r="M7" s="1" t="s">
        <v>59</v>
      </c>
      <c r="N7" s="27">
        <f ca="1">Gesamt!B9+SUM(Gesamt!E2:E5)-SUM(Gesamt!J2:J5)</f>
        <v>-1.1013412404281553E-13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73</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39" t="s">
        <v>73</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39" t="s">
        <v>73</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39" t="s">
        <v>73</v>
      </c>
      <c r="K13" s="39"/>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73</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73</v>
      </c>
      <c r="K15" s="39">
        <v>30</v>
      </c>
      <c r="L15" s="39"/>
      <c r="M15" s="1" t="s">
        <v>58</v>
      </c>
      <c r="N15">
        <f>Gesamt!B5+Gesamt!B7-SUM(Gesamt!G2:G5)</f>
        <v>22</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73</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t="s">
        <v>73</v>
      </c>
      <c r="K17" s="39">
        <v>30</v>
      </c>
      <c r="L17" s="39"/>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39" t="s">
        <v>73</v>
      </c>
      <c r="K18" s="39">
        <v>30</v>
      </c>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39"/>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39"/>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73</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73</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73</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73</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39" t="s">
        <v>73</v>
      </c>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39"/>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73</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73</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39" t="s">
        <v>73</v>
      </c>
      <c r="K31" s="39">
        <v>30</v>
      </c>
      <c r="L31" s="39"/>
      <c r="O31" s="35"/>
      <c r="Q31" s="7"/>
    </row>
    <row r="32" spans="1:17" x14ac:dyDescent="0.35">
      <c r="A32" s="23"/>
      <c r="H32" s="7"/>
      <c r="I32" s="7"/>
      <c r="J32" s="7"/>
      <c r="K32" s="39"/>
      <c r="L32" s="39"/>
    </row>
    <row r="33" spans="10:12" x14ac:dyDescent="0.3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I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M33" sqref="M3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-1.3500311979441904E-13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73</v>
      </c>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73</v>
      </c>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73</v>
      </c>
      <c r="K15" s="39"/>
      <c r="L15" s="39"/>
      <c r="M15" s="1" t="s">
        <v>58</v>
      </c>
      <c r="N15">
        <f>Gesamt!B5+Gesamt!B7-SUM(Gesamt!G2:G6)</f>
        <v>22</v>
      </c>
      <c r="O15" s="35"/>
      <c r="Q15" s="7"/>
    </row>
    <row r="16" spans="1:17" x14ac:dyDescent="0.35">
      <c r="A16" s="29">
        <v>46157</v>
      </c>
      <c r="B16" t="str">
        <f t="shared" si="0"/>
        <v>Fr</v>
      </c>
      <c r="G16" s="27">
        <f t="shared" si="1"/>
        <v>0</v>
      </c>
      <c r="H16" s="27">
        <f ca="1">IF(Q16&lt;&gt;"",Q16,IF(OR(C16="Feiertag",A16&lt;Gesamt!$B$11,A16&gt;Gesamt!$B$13,),0,INDIRECT("N"&amp;WEEKDAY(A16,2)+19)))</f>
        <v>6.5</v>
      </c>
      <c r="I16" s="27">
        <f t="shared" si="2"/>
        <v>0</v>
      </c>
      <c r="J16" s="7" t="s">
        <v>73</v>
      </c>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73</v>
      </c>
      <c r="K17" s="39"/>
      <c r="L17" s="39"/>
      <c r="M17" s="1" t="s">
        <v>50</v>
      </c>
      <c r="N17" s="27">
        <f>SUM(G2:G32)</f>
        <v>131.5</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73</v>
      </c>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73</v>
      </c>
      <c r="K23" s="39">
        <v>30</v>
      </c>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73</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73</v>
      </c>
      <c r="K30" s="39">
        <v>30</v>
      </c>
      <c r="L30" s="39"/>
      <c r="N30" s="2" t="s">
        <v>75</v>
      </c>
      <c r="O30" s="45">
        <f>410</f>
        <v>410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480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9">
      <formula>$C5="Feiertag"</formula>
    </cfRule>
    <cfRule type="expression" dxfId="18" priority="10">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0 A31: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-1.3500311979441904E-13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-1.3500311979441904E-13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-1.3500311979441904E-13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-1.3500311979441904E-13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-1.3500311979441904E-13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-1.3500311979441904E-13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-1.3500311979441904E-13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3" t="s">
        <v>72</v>
      </c>
      <c r="B3" s="43"/>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22</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131.5</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45669</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-1.3500311979441904E-13</v>
      </c>
      <c r="F15" s="8">
        <f>SUM(F2:F13)</f>
        <v>0</v>
      </c>
      <c r="G15" s="2">
        <f>SUM(G2:G13)</f>
        <v>0</v>
      </c>
      <c r="H15" s="7">
        <f>SUM(H2:H13)</f>
        <v>725</v>
      </c>
      <c r="I15" s="7"/>
      <c r="J15" s="7">
        <f>SUM(J2:J13)</f>
        <v>0</v>
      </c>
    </row>
    <row r="16" spans="1:26" x14ac:dyDescent="0.35">
      <c r="A16" s="6" t="s">
        <v>9</v>
      </c>
      <c r="B16" s="7">
        <f>Januar!N27</f>
        <v>38.5</v>
      </c>
    </row>
    <row r="17" spans="1:7" x14ac:dyDescent="0.35">
      <c r="A17" s="6" t="s">
        <v>10</v>
      </c>
      <c r="B17" s="7">
        <f>Februar!N27</f>
        <v>38.5</v>
      </c>
      <c r="D17" s="4" t="s">
        <v>39</v>
      </c>
      <c r="E17" s="7">
        <f ca="1">SUM(E2:E13)+B9-J15</f>
        <v>-1.3500311979441904E-13</v>
      </c>
    </row>
    <row r="18" spans="1:7" x14ac:dyDescent="0.35">
      <c r="A18" s="6" t="s">
        <v>11</v>
      </c>
      <c r="B18" s="7">
        <f>März!N27</f>
        <v>38.5</v>
      </c>
      <c r="D18" s="9" t="s">
        <v>40</v>
      </c>
      <c r="G18" s="2">
        <f>B5+B7-G15</f>
        <v>22</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2026-06-08T13:18:12Z</dcterms:modified>
</cp:coreProperties>
</file>