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Thomas\Nextcloud4\GR Schladming Gruppe - Jugend und Sportausschuss\Projekte\202601 - Volksskitag\"/>
    </mc:Choice>
  </mc:AlternateContent>
  <xr:revisionPtr revIDLastSave="0" documentId="13_ncr:1_{DCDADE60-5F5C-4BE5-B4BC-A4C82F271E4D}" xr6:coauthVersionLast="47" xr6:coauthVersionMax="47" xr10:uidLastSave="{00000000-0000-0000-0000-000000000000}"/>
  <bookViews>
    <workbookView xWindow="38290" yWindow="-110" windowWidth="38620" windowHeight="21100" xr2:uid="{BF42F8DC-ACA1-4499-8DF9-C89FB38ABF37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62" i="1" l="1"/>
  <c r="D61" i="1"/>
  <c r="K64" i="1"/>
  <c r="K65" i="1"/>
  <c r="D53" i="1"/>
  <c r="D52" i="1"/>
  <c r="D51" i="1"/>
  <c r="D50" i="1"/>
  <c r="K49" i="1"/>
  <c r="M58" i="1"/>
  <c r="M54" i="1"/>
  <c r="J49" i="1"/>
  <c r="L49" i="1"/>
  <c r="K55" i="1" l="1"/>
  <c r="K59" i="1"/>
  <c r="K61" i="1" s="1"/>
  <c r="K62" i="1" s="1"/>
  <c r="M49" i="1"/>
</calcChain>
</file>

<file path=xl/sharedStrings.xml><?xml version="1.0" encoding="utf-8"?>
<sst xmlns="http://schemas.openxmlformats.org/spreadsheetml/2006/main" count="360" uniqueCount="115">
  <si>
    <t>Bambini 6</t>
  </si>
  <si>
    <t>weiblich</t>
  </si>
  <si>
    <t>Pokal</t>
  </si>
  <si>
    <t>Volksskitag</t>
  </si>
  <si>
    <t>Schladming 2026</t>
  </si>
  <si>
    <t>Bambini 6 w</t>
  </si>
  <si>
    <t>Rang</t>
  </si>
  <si>
    <t>männlich</t>
  </si>
  <si>
    <t>Bambini 6 m</t>
  </si>
  <si>
    <t>Bambini 7</t>
  </si>
  <si>
    <t>Bambini 7 m</t>
  </si>
  <si>
    <t>Kinder 8</t>
  </si>
  <si>
    <t>Kinder 8 w</t>
  </si>
  <si>
    <t>Kinder 8 m</t>
  </si>
  <si>
    <t>Kinder 10</t>
  </si>
  <si>
    <t>2016 - 2017</t>
  </si>
  <si>
    <t>Kinder 10 w</t>
  </si>
  <si>
    <t>Kinder 10 m</t>
  </si>
  <si>
    <t>Kinder 12</t>
  </si>
  <si>
    <t>2014 - 2015</t>
  </si>
  <si>
    <t>Kinder 12 w</t>
  </si>
  <si>
    <t>Kinder 12 m</t>
  </si>
  <si>
    <t>Schüler 14</t>
  </si>
  <si>
    <t>2012 - 2013</t>
  </si>
  <si>
    <t>Schüler 14 w</t>
  </si>
  <si>
    <t>Schüler 14 m</t>
  </si>
  <si>
    <t>Schüler 16</t>
  </si>
  <si>
    <t>2010 - 2011</t>
  </si>
  <si>
    <t>Schüler 16 w</t>
  </si>
  <si>
    <t>Schüler 16 m</t>
  </si>
  <si>
    <t>Masters 70</t>
  </si>
  <si>
    <t>Medaillie</t>
  </si>
  <si>
    <t>Damen</t>
  </si>
  <si>
    <t>Jugend 21</t>
  </si>
  <si>
    <t>Jugend 18</t>
  </si>
  <si>
    <t>Gästeklasse</t>
  </si>
  <si>
    <t>Masters 30</t>
  </si>
  <si>
    <t>Herren</t>
  </si>
  <si>
    <t>Special Olymics</t>
  </si>
  <si>
    <t>Special Olympics</t>
  </si>
  <si>
    <t>Snowboard</t>
  </si>
  <si>
    <t>Masters 60</t>
  </si>
  <si>
    <t>Masters 50</t>
  </si>
  <si>
    <t>Masters 40</t>
  </si>
  <si>
    <t>Supermini</t>
  </si>
  <si>
    <t>Supermini w</t>
  </si>
  <si>
    <t>Supermini m</t>
  </si>
  <si>
    <t>Klasse</t>
  </si>
  <si>
    <t>Geschlecht</t>
  </si>
  <si>
    <t>Jahrgang</t>
  </si>
  <si>
    <t>Plakette Zeile 1</t>
  </si>
  <si>
    <t>Plakette Zeile 2</t>
  </si>
  <si>
    <t>Plakette Zeile 3</t>
  </si>
  <si>
    <t>Plakette Zeile 4</t>
  </si>
  <si>
    <t>Anzahl Pokale / Medaillen</t>
  </si>
  <si>
    <t>2021-2023</t>
  </si>
  <si>
    <t>1946-1955</t>
  </si>
  <si>
    <t>1996-2004</t>
  </si>
  <si>
    <t>2005-2007</t>
  </si>
  <si>
    <t>2008-2009</t>
  </si>
  <si>
    <t>1926-2018</t>
  </si>
  <si>
    <t>1986-1995</t>
  </si>
  <si>
    <t>Gästeklasse Kinder</t>
  </si>
  <si>
    <t>1926-2009</t>
  </si>
  <si>
    <t>2010-2018</t>
  </si>
  <si>
    <t>1956-1965</t>
  </si>
  <si>
    <t>1966-1975</t>
  </si>
  <si>
    <t>1976-1985</t>
  </si>
  <si>
    <t>Snowboard Kinder</t>
  </si>
  <si>
    <t>Masters 70 w</t>
  </si>
  <si>
    <t>Gästeklasse w</t>
  </si>
  <si>
    <t>Jugend 21 m</t>
  </si>
  <si>
    <t>Jugend 18 m</t>
  </si>
  <si>
    <t>Gästeklasse m</t>
  </si>
  <si>
    <t>Snowboard w</t>
  </si>
  <si>
    <t>Snowboard m</t>
  </si>
  <si>
    <t>Masters 60 w</t>
  </si>
  <si>
    <t>Masters 50 w</t>
  </si>
  <si>
    <t>Masters 40 w</t>
  </si>
  <si>
    <t>Masters 30 w</t>
  </si>
  <si>
    <t>Masters 70 m</t>
  </si>
  <si>
    <t>Masters 60 m</t>
  </si>
  <si>
    <t>Masters 50 m</t>
  </si>
  <si>
    <t>Masters 40 m</t>
  </si>
  <si>
    <t xml:space="preserve">Damen </t>
  </si>
  <si>
    <t xml:space="preserve">Masters 30 </t>
  </si>
  <si>
    <t>Gästeklasse Kinder w</t>
  </si>
  <si>
    <t>Gästeklasse Kinder m</t>
  </si>
  <si>
    <t>Snowboard Kinder w</t>
  </si>
  <si>
    <t>Snowboard Kinder m</t>
  </si>
  <si>
    <t>Pokale</t>
  </si>
  <si>
    <t>Pokale Gesamt</t>
  </si>
  <si>
    <t>Meidaillien Gesamt</t>
  </si>
  <si>
    <t>Kontrolle</t>
  </si>
  <si>
    <t xml:space="preserve">Pokale/Medaillien Gesamt </t>
  </si>
  <si>
    <t>Medaillien</t>
  </si>
  <si>
    <t>Bemerkung</t>
  </si>
  <si>
    <t>Reinhard K. von Medaillien überzeugt</t>
  </si>
  <si>
    <t>2024 3 Teilnehmerinnen</t>
  </si>
  <si>
    <t>2024 5 Teilnehmer</t>
  </si>
  <si>
    <t>Kostenvoranschlag</t>
  </si>
  <si>
    <t>Einzelpreis / Pokal</t>
  </si>
  <si>
    <t>Einzelpreis / Gravur</t>
  </si>
  <si>
    <t>Kostenvoranschlag 2026</t>
  </si>
  <si>
    <t>Aktuell</t>
  </si>
  <si>
    <t>aufgerundet 50</t>
  </si>
  <si>
    <t xml:space="preserve">Medaillen </t>
  </si>
  <si>
    <t>Gold</t>
  </si>
  <si>
    <t>Silber</t>
  </si>
  <si>
    <t>Brozne</t>
  </si>
  <si>
    <t>Jahreszahlschlaufe</t>
  </si>
  <si>
    <t>50Stk (netto)</t>
  </si>
  <si>
    <t>50Stk (brutto)</t>
  </si>
  <si>
    <t>44 Stk (netto)</t>
  </si>
  <si>
    <t>44Stk (brutto)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</si>
</sst>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4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3" fillId="4" borderId="1" applyNumberFormat="0" applyAlignment="0" applyProtection="0"/>
  </cellStyleXfs>
  <cellXfs count="11">
    <xf numFmtId="0" fontId="0" fillId="0" borderId="0" xfId="0"/>
    <xf numFmtId="0" fontId="0" fillId="0" borderId="0" xfId="0" applyAlignment="1">
      <alignment vertical="center" wrapText="1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/>
    <xf numFmtId="0" fontId="0" fillId="0" borderId="0" xfId="0" applyFont="1"/>
    <xf numFmtId="0" fontId="1" fillId="2" borderId="0" xfId="1" applyAlignment="1">
      <alignment vertical="center" wrapText="1"/>
    </xf>
    <xf numFmtId="0" fontId="1" fillId="2" borderId="0" xfId="1"/>
    <xf numFmtId="0" fontId="2" fillId="3" borderId="0" xfId="2"/>
    <xf numFmtId="0" fontId="3" fillId="4" borderId="1" xfId="3" applyAlignment="1">
      <alignment vertical="center"/>
    </xf>
  </cellXfs>
  <cellStyles count="4">
    <cellStyle name="Eingabe" xfId="3" builtinId="20"/>
    <cellStyle name="Gut" xfId="1" builtinId="26"/>
    <cellStyle name="Schlecht" xfId="2" builtinId="27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1E033C-764D-45EF-AA7D-D3538E2C4EE7}">
  <dimension ref="B6:O65"/>
  <sheetViews>
    <sheetView tabSelected="1" workbookViewId="0">
      <selection activeCell="N8" sqref="N8"/>
    </sheetView>
  </sheetViews>
  <sheetFormatPr baseColWidth="10" defaultColWidth="18.7265625" defaultRowHeight="14.5" x14ac:dyDescent="0.35"/>
  <cols>
    <col min="4" max="4" width="18.7265625" style="2"/>
    <col min="10" max="10" width="21.453125" bestFit="1" customWidth="1"/>
    <col min="11" max="11" width="20.54296875" bestFit="1" customWidth="1"/>
    <col min="15" max="15" width="30.36328125" bestFit="1" customWidth="1"/>
  </cols>
  <sheetData>
    <row r="6" spans="2:15" x14ac:dyDescent="0.35">
      <c r="B6" s="5" t="s">
        <v>47</v>
      </c>
      <c r="C6" s="5" t="s">
        <v>48</v>
      </c>
      <c r="D6" s="3" t="s">
        <v>49</v>
      </c>
      <c r="E6" s="5"/>
      <c r="F6" s="5" t="s">
        <v>50</v>
      </c>
      <c r="G6" s="5" t="s">
        <v>51</v>
      </c>
      <c r="H6" s="5" t="s">
        <v>52</v>
      </c>
      <c r="I6" s="5" t="s">
        <v>53</v>
      </c>
      <c r="J6" s="5" t="s">
        <v>54</v>
      </c>
      <c r="K6" s="5" t="s">
        <v>90</v>
      </c>
      <c r="L6" s="5" t="s">
        <v>95</v>
      </c>
      <c r="O6" s="5" t="s">
        <v>96</v>
      </c>
    </row>
    <row r="7" spans="2:15" x14ac:dyDescent="0.35">
      <c r="B7" s="1" t="s">
        <v>0</v>
      </c>
      <c r="C7" s="1" t="s">
        <v>1</v>
      </c>
      <c r="D7" s="1">
        <v>2020</v>
      </c>
      <c r="E7" s="1" t="s">
        <v>2</v>
      </c>
      <c r="F7" s="1" t="s">
        <v>3</v>
      </c>
      <c r="G7" s="1" t="s">
        <v>4</v>
      </c>
      <c r="H7" s="1" t="s">
        <v>5</v>
      </c>
      <c r="I7" s="1" t="s">
        <v>6</v>
      </c>
      <c r="J7" s="1">
        <v>3</v>
      </c>
      <c r="K7">
        <v>3</v>
      </c>
    </row>
    <row r="8" spans="2:15" x14ac:dyDescent="0.35">
      <c r="B8" s="1" t="s">
        <v>0</v>
      </c>
      <c r="C8" s="1" t="s">
        <v>7</v>
      </c>
      <c r="D8" s="1">
        <v>2020</v>
      </c>
      <c r="E8" s="1" t="s">
        <v>2</v>
      </c>
      <c r="F8" s="1" t="s">
        <v>3</v>
      </c>
      <c r="G8" s="1" t="s">
        <v>4</v>
      </c>
      <c r="H8" s="1" t="s">
        <v>8</v>
      </c>
      <c r="I8" s="1" t="s">
        <v>6</v>
      </c>
      <c r="J8" s="1">
        <v>3</v>
      </c>
      <c r="K8">
        <v>3</v>
      </c>
    </row>
    <row r="9" spans="2:15" x14ac:dyDescent="0.35">
      <c r="B9" s="1" t="s">
        <v>9</v>
      </c>
      <c r="C9" s="1" t="s">
        <v>1</v>
      </c>
      <c r="D9" s="1">
        <v>2019</v>
      </c>
      <c r="E9" s="1" t="s">
        <v>2</v>
      </c>
      <c r="F9" s="1" t="s">
        <v>3</v>
      </c>
      <c r="G9" s="1" t="s">
        <v>4</v>
      </c>
      <c r="H9" s="1" t="s">
        <v>10</v>
      </c>
      <c r="I9" s="1" t="s">
        <v>6</v>
      </c>
      <c r="J9" s="1">
        <v>3</v>
      </c>
      <c r="K9">
        <v>3</v>
      </c>
    </row>
    <row r="10" spans="2:15" x14ac:dyDescent="0.35">
      <c r="B10" s="1" t="s">
        <v>9</v>
      </c>
      <c r="C10" s="1" t="s">
        <v>7</v>
      </c>
      <c r="D10" s="1">
        <v>2019</v>
      </c>
      <c r="E10" s="1" t="s">
        <v>2</v>
      </c>
      <c r="F10" s="1" t="s">
        <v>3</v>
      </c>
      <c r="G10" s="1" t="s">
        <v>4</v>
      </c>
      <c r="H10" s="1" t="s">
        <v>10</v>
      </c>
      <c r="I10" s="1" t="s">
        <v>6</v>
      </c>
      <c r="J10" s="1">
        <v>3</v>
      </c>
      <c r="K10">
        <v>3</v>
      </c>
    </row>
    <row r="11" spans="2:15" x14ac:dyDescent="0.35">
      <c r="B11" s="1" t="s">
        <v>11</v>
      </c>
      <c r="C11" s="1" t="s">
        <v>1</v>
      </c>
      <c r="D11" s="1">
        <v>2018</v>
      </c>
      <c r="E11" s="1" t="s">
        <v>2</v>
      </c>
      <c r="F11" s="1" t="s">
        <v>3</v>
      </c>
      <c r="G11" s="1" t="s">
        <v>4</v>
      </c>
      <c r="H11" s="1" t="s">
        <v>12</v>
      </c>
      <c r="I11" s="1" t="s">
        <v>6</v>
      </c>
      <c r="J11" s="1">
        <v>3</v>
      </c>
      <c r="K11">
        <v>3</v>
      </c>
    </row>
    <row r="12" spans="2:15" x14ac:dyDescent="0.35">
      <c r="B12" s="1" t="s">
        <v>11</v>
      </c>
      <c r="C12" s="1" t="s">
        <v>7</v>
      </c>
      <c r="D12" s="1">
        <v>2018</v>
      </c>
      <c r="E12" s="1" t="s">
        <v>2</v>
      </c>
      <c r="F12" s="1" t="s">
        <v>3</v>
      </c>
      <c r="G12" s="1" t="s">
        <v>4</v>
      </c>
      <c r="H12" s="1" t="s">
        <v>13</v>
      </c>
      <c r="I12" s="1" t="s">
        <v>6</v>
      </c>
      <c r="J12" s="1">
        <v>3</v>
      </c>
      <c r="K12">
        <v>3</v>
      </c>
    </row>
    <row r="13" spans="2:15" x14ac:dyDescent="0.35">
      <c r="B13" s="1" t="s">
        <v>14</v>
      </c>
      <c r="C13" s="1" t="s">
        <v>1</v>
      </c>
      <c r="D13" s="1" t="s">
        <v>15</v>
      </c>
      <c r="E13" s="1" t="s">
        <v>2</v>
      </c>
      <c r="F13" s="1" t="s">
        <v>3</v>
      </c>
      <c r="G13" s="1" t="s">
        <v>4</v>
      </c>
      <c r="H13" s="1" t="s">
        <v>16</v>
      </c>
      <c r="I13" s="1" t="s">
        <v>6</v>
      </c>
      <c r="J13" s="1">
        <v>3</v>
      </c>
      <c r="K13">
        <v>3</v>
      </c>
    </row>
    <row r="14" spans="2:15" x14ac:dyDescent="0.35">
      <c r="B14" s="1" t="s">
        <v>14</v>
      </c>
      <c r="C14" s="1" t="s">
        <v>7</v>
      </c>
      <c r="D14" s="1" t="s">
        <v>15</v>
      </c>
      <c r="E14" s="1" t="s">
        <v>2</v>
      </c>
      <c r="F14" s="1" t="s">
        <v>3</v>
      </c>
      <c r="G14" s="1" t="s">
        <v>4</v>
      </c>
      <c r="H14" s="1" t="s">
        <v>17</v>
      </c>
      <c r="I14" s="1" t="s">
        <v>6</v>
      </c>
      <c r="J14" s="1">
        <v>3</v>
      </c>
      <c r="K14">
        <v>3</v>
      </c>
    </row>
    <row r="15" spans="2:15" x14ac:dyDescent="0.35">
      <c r="B15" s="1" t="s">
        <v>18</v>
      </c>
      <c r="C15" s="1" t="s">
        <v>1</v>
      </c>
      <c r="D15" s="1" t="s">
        <v>19</v>
      </c>
      <c r="E15" s="1" t="s">
        <v>2</v>
      </c>
      <c r="F15" s="1" t="s">
        <v>3</v>
      </c>
      <c r="G15" s="1" t="s">
        <v>4</v>
      </c>
      <c r="H15" s="1" t="s">
        <v>20</v>
      </c>
      <c r="I15" s="1" t="s">
        <v>6</v>
      </c>
      <c r="J15" s="1">
        <v>3</v>
      </c>
      <c r="K15">
        <v>3</v>
      </c>
    </row>
    <row r="16" spans="2:15" x14ac:dyDescent="0.35">
      <c r="B16" s="1" t="s">
        <v>18</v>
      </c>
      <c r="C16" s="1" t="s">
        <v>7</v>
      </c>
      <c r="D16" s="1" t="s">
        <v>19</v>
      </c>
      <c r="E16" s="1" t="s">
        <v>2</v>
      </c>
      <c r="F16" s="1" t="s">
        <v>3</v>
      </c>
      <c r="G16" s="1" t="s">
        <v>4</v>
      </c>
      <c r="H16" s="1" t="s">
        <v>21</v>
      </c>
      <c r="I16" s="1" t="s">
        <v>6</v>
      </c>
      <c r="J16" s="1">
        <v>3</v>
      </c>
      <c r="K16">
        <v>3</v>
      </c>
    </row>
    <row r="17" spans="2:15" x14ac:dyDescent="0.35">
      <c r="B17" s="1" t="s">
        <v>22</v>
      </c>
      <c r="C17" s="1" t="s">
        <v>1</v>
      </c>
      <c r="D17" s="1" t="s">
        <v>23</v>
      </c>
      <c r="E17" s="1" t="s">
        <v>2</v>
      </c>
      <c r="F17" s="1" t="s">
        <v>3</v>
      </c>
      <c r="G17" s="1" t="s">
        <v>4</v>
      </c>
      <c r="H17" s="1" t="s">
        <v>24</v>
      </c>
      <c r="I17" s="1" t="s">
        <v>6</v>
      </c>
      <c r="J17" s="1">
        <v>3</v>
      </c>
      <c r="K17">
        <v>3</v>
      </c>
    </row>
    <row r="18" spans="2:15" x14ac:dyDescent="0.35">
      <c r="B18" s="1" t="s">
        <v>22</v>
      </c>
      <c r="C18" s="1" t="s">
        <v>7</v>
      </c>
      <c r="D18" s="1" t="s">
        <v>23</v>
      </c>
      <c r="E18" s="1" t="s">
        <v>2</v>
      </c>
      <c r="F18" s="1" t="s">
        <v>3</v>
      </c>
      <c r="G18" s="1" t="s">
        <v>4</v>
      </c>
      <c r="H18" s="1" t="s">
        <v>25</v>
      </c>
      <c r="I18" s="1" t="s">
        <v>6</v>
      </c>
      <c r="J18" s="1">
        <v>3</v>
      </c>
      <c r="K18">
        <v>3</v>
      </c>
    </row>
    <row r="19" spans="2:15" x14ac:dyDescent="0.35">
      <c r="B19" s="1" t="s">
        <v>26</v>
      </c>
      <c r="C19" s="1" t="s">
        <v>1</v>
      </c>
      <c r="D19" s="1" t="s">
        <v>27</v>
      </c>
      <c r="E19" s="1" t="s">
        <v>2</v>
      </c>
      <c r="F19" s="1" t="s">
        <v>3</v>
      </c>
      <c r="G19" s="1" t="s">
        <v>4</v>
      </c>
      <c r="H19" s="1" t="s">
        <v>28</v>
      </c>
      <c r="I19" s="1" t="s">
        <v>6</v>
      </c>
      <c r="J19" s="1">
        <v>3</v>
      </c>
      <c r="K19">
        <v>3</v>
      </c>
    </row>
    <row r="20" spans="2:15" x14ac:dyDescent="0.35">
      <c r="B20" s="1" t="s">
        <v>26</v>
      </c>
      <c r="C20" s="1" t="s">
        <v>7</v>
      </c>
      <c r="D20" s="1" t="s">
        <v>27</v>
      </c>
      <c r="E20" s="1" t="s">
        <v>2</v>
      </c>
      <c r="F20" s="1" t="s">
        <v>3</v>
      </c>
      <c r="G20" s="1" t="s">
        <v>4</v>
      </c>
      <c r="H20" s="1" t="s">
        <v>29</v>
      </c>
      <c r="I20" s="1" t="s">
        <v>6</v>
      </c>
      <c r="J20" s="1">
        <v>3</v>
      </c>
      <c r="K20">
        <v>3</v>
      </c>
    </row>
    <row r="21" spans="2:15" x14ac:dyDescent="0.35">
      <c r="B21" s="1" t="s">
        <v>30</v>
      </c>
      <c r="C21" s="1" t="s">
        <v>1</v>
      </c>
      <c r="D21" s="1" t="s">
        <v>56</v>
      </c>
      <c r="E21" s="1" t="s">
        <v>31</v>
      </c>
      <c r="F21" s="1" t="s">
        <v>3</v>
      </c>
      <c r="G21" s="1" t="s">
        <v>4</v>
      </c>
      <c r="H21" s="1" t="s">
        <v>69</v>
      </c>
      <c r="I21" s="1" t="s">
        <v>6</v>
      </c>
      <c r="J21" s="1">
        <v>3</v>
      </c>
      <c r="L21">
        <v>3</v>
      </c>
    </row>
    <row r="22" spans="2:15" x14ac:dyDescent="0.35">
      <c r="B22" s="1" t="s">
        <v>32</v>
      </c>
      <c r="C22" s="1" t="s">
        <v>1</v>
      </c>
      <c r="D22" s="1" t="s">
        <v>57</v>
      </c>
      <c r="E22" s="1" t="s">
        <v>31</v>
      </c>
      <c r="F22" s="1" t="s">
        <v>3</v>
      </c>
      <c r="G22" s="1" t="s">
        <v>4</v>
      </c>
      <c r="H22" s="1" t="s">
        <v>84</v>
      </c>
      <c r="I22" s="1" t="s">
        <v>6</v>
      </c>
      <c r="J22" s="1">
        <v>3</v>
      </c>
      <c r="L22">
        <v>3</v>
      </c>
    </row>
    <row r="23" spans="2:15" x14ac:dyDescent="0.35">
      <c r="B23" s="1" t="s">
        <v>33</v>
      </c>
      <c r="C23" s="1" t="s">
        <v>1</v>
      </c>
      <c r="D23" s="1" t="s">
        <v>58</v>
      </c>
      <c r="E23" s="1" t="s">
        <v>31</v>
      </c>
      <c r="F23" s="1" t="s">
        <v>3</v>
      </c>
      <c r="G23" s="1" t="s">
        <v>4</v>
      </c>
      <c r="H23" s="1" t="s">
        <v>71</v>
      </c>
      <c r="I23" s="1" t="s">
        <v>6</v>
      </c>
      <c r="J23" s="1">
        <v>3</v>
      </c>
      <c r="L23">
        <v>3</v>
      </c>
    </row>
    <row r="24" spans="2:15" x14ac:dyDescent="0.35">
      <c r="B24" s="1" t="s">
        <v>34</v>
      </c>
      <c r="C24" s="1" t="s">
        <v>1</v>
      </c>
      <c r="D24" s="1" t="s">
        <v>59</v>
      </c>
      <c r="E24" s="1" t="s">
        <v>31</v>
      </c>
      <c r="F24" s="1" t="s">
        <v>3</v>
      </c>
      <c r="G24" s="1" t="s">
        <v>4</v>
      </c>
      <c r="H24" s="1" t="s">
        <v>72</v>
      </c>
      <c r="I24" s="1" t="s">
        <v>6</v>
      </c>
      <c r="J24" s="1">
        <v>3</v>
      </c>
      <c r="L24">
        <v>3</v>
      </c>
    </row>
    <row r="25" spans="2:15" x14ac:dyDescent="0.35">
      <c r="B25" s="1" t="s">
        <v>35</v>
      </c>
      <c r="C25" s="1" t="s">
        <v>1</v>
      </c>
      <c r="D25" s="1" t="s">
        <v>63</v>
      </c>
      <c r="E25" s="1" t="s">
        <v>31</v>
      </c>
      <c r="F25" s="1" t="s">
        <v>3</v>
      </c>
      <c r="G25" s="1" t="s">
        <v>4</v>
      </c>
      <c r="H25" s="1" t="s">
        <v>70</v>
      </c>
      <c r="I25" s="1" t="s">
        <v>6</v>
      </c>
      <c r="J25" s="1">
        <v>3</v>
      </c>
      <c r="L25">
        <v>3</v>
      </c>
    </row>
    <row r="26" spans="2:15" x14ac:dyDescent="0.35">
      <c r="B26" s="7" t="s">
        <v>62</v>
      </c>
      <c r="C26" s="7" t="s">
        <v>1</v>
      </c>
      <c r="D26" s="7" t="s">
        <v>64</v>
      </c>
      <c r="E26" s="7" t="s">
        <v>2</v>
      </c>
      <c r="F26" s="7" t="s">
        <v>3</v>
      </c>
      <c r="G26" s="7" t="s">
        <v>4</v>
      </c>
      <c r="H26" s="7" t="s">
        <v>86</v>
      </c>
      <c r="I26" s="7" t="s">
        <v>6</v>
      </c>
      <c r="J26" s="7">
        <v>3</v>
      </c>
      <c r="K26" s="8"/>
      <c r="L26" s="9">
        <v>3</v>
      </c>
      <c r="O26" t="s">
        <v>97</v>
      </c>
    </row>
    <row r="27" spans="2:15" x14ac:dyDescent="0.35">
      <c r="B27" s="1" t="s">
        <v>36</v>
      </c>
      <c r="C27" s="1" t="s">
        <v>7</v>
      </c>
      <c r="D27" s="1" t="s">
        <v>61</v>
      </c>
      <c r="E27" s="1" t="s">
        <v>31</v>
      </c>
      <c r="F27" s="1" t="s">
        <v>3</v>
      </c>
      <c r="G27" s="1" t="s">
        <v>4</v>
      </c>
      <c r="H27" s="1" t="s">
        <v>85</v>
      </c>
      <c r="I27" s="1" t="s">
        <v>6</v>
      </c>
      <c r="J27" s="1">
        <v>3</v>
      </c>
      <c r="L27">
        <v>3</v>
      </c>
    </row>
    <row r="28" spans="2:15" x14ac:dyDescent="0.35">
      <c r="B28" s="1" t="s">
        <v>37</v>
      </c>
      <c r="C28" s="1" t="s">
        <v>7</v>
      </c>
      <c r="D28" s="1" t="s">
        <v>57</v>
      </c>
      <c r="E28" s="1" t="s">
        <v>31</v>
      </c>
      <c r="F28" s="1" t="s">
        <v>3</v>
      </c>
      <c r="G28" s="1" t="s">
        <v>4</v>
      </c>
      <c r="H28" s="1" t="s">
        <v>37</v>
      </c>
      <c r="I28" s="1" t="s">
        <v>6</v>
      </c>
      <c r="J28" s="1">
        <v>3</v>
      </c>
      <c r="L28">
        <v>3</v>
      </c>
    </row>
    <row r="29" spans="2:15" x14ac:dyDescent="0.35">
      <c r="B29" s="1" t="s">
        <v>33</v>
      </c>
      <c r="C29" s="1" t="s">
        <v>7</v>
      </c>
      <c r="D29" s="1" t="s">
        <v>58</v>
      </c>
      <c r="E29" s="1" t="s">
        <v>31</v>
      </c>
      <c r="F29" s="1" t="s">
        <v>3</v>
      </c>
      <c r="G29" s="1" t="s">
        <v>4</v>
      </c>
      <c r="H29" s="1" t="s">
        <v>71</v>
      </c>
      <c r="I29" s="1" t="s">
        <v>6</v>
      </c>
      <c r="J29" s="1">
        <v>3</v>
      </c>
      <c r="L29">
        <v>3</v>
      </c>
    </row>
    <row r="30" spans="2:15" x14ac:dyDescent="0.35">
      <c r="B30" s="1" t="s">
        <v>34</v>
      </c>
      <c r="C30" s="1" t="s">
        <v>7</v>
      </c>
      <c r="D30" s="1" t="s">
        <v>59</v>
      </c>
      <c r="E30" s="1" t="s">
        <v>31</v>
      </c>
      <c r="F30" s="1" t="s">
        <v>3</v>
      </c>
      <c r="G30" s="1" t="s">
        <v>4</v>
      </c>
      <c r="H30" s="1" t="s">
        <v>72</v>
      </c>
      <c r="I30" s="1" t="s">
        <v>6</v>
      </c>
      <c r="J30" s="1">
        <v>3</v>
      </c>
      <c r="L30">
        <v>3</v>
      </c>
    </row>
    <row r="31" spans="2:15" x14ac:dyDescent="0.35">
      <c r="B31" s="1" t="s">
        <v>35</v>
      </c>
      <c r="C31" s="1" t="s">
        <v>7</v>
      </c>
      <c r="D31" s="1" t="s">
        <v>63</v>
      </c>
      <c r="E31" s="1" t="s">
        <v>31</v>
      </c>
      <c r="F31" s="1" t="s">
        <v>3</v>
      </c>
      <c r="G31" s="1" t="s">
        <v>4</v>
      </c>
      <c r="H31" s="1" t="s">
        <v>73</v>
      </c>
      <c r="I31" s="1" t="s">
        <v>6</v>
      </c>
      <c r="J31" s="1">
        <v>3</v>
      </c>
      <c r="L31">
        <v>3</v>
      </c>
    </row>
    <row r="32" spans="2:15" x14ac:dyDescent="0.35">
      <c r="B32" s="7" t="s">
        <v>62</v>
      </c>
      <c r="C32" s="7" t="s">
        <v>7</v>
      </c>
      <c r="D32" s="7" t="s">
        <v>64</v>
      </c>
      <c r="E32" s="7" t="s">
        <v>2</v>
      </c>
      <c r="F32" s="7" t="s">
        <v>3</v>
      </c>
      <c r="G32" s="7" t="s">
        <v>4</v>
      </c>
      <c r="H32" s="7" t="s">
        <v>87</v>
      </c>
      <c r="I32" s="7" t="s">
        <v>6</v>
      </c>
      <c r="J32" s="7">
        <v>3</v>
      </c>
      <c r="K32" s="8"/>
      <c r="L32" s="9">
        <v>3</v>
      </c>
      <c r="O32" t="s">
        <v>97</v>
      </c>
    </row>
    <row r="33" spans="2:15" x14ac:dyDescent="0.35">
      <c r="B33" s="1" t="s">
        <v>38</v>
      </c>
      <c r="C33" s="1"/>
      <c r="D33" s="1" t="s">
        <v>60</v>
      </c>
      <c r="E33" s="1" t="s">
        <v>2</v>
      </c>
      <c r="F33" s="1" t="s">
        <v>3</v>
      </c>
      <c r="G33" s="1" t="s">
        <v>4</v>
      </c>
      <c r="H33" s="1" t="s">
        <v>39</v>
      </c>
      <c r="I33" s="1" t="s">
        <v>6</v>
      </c>
      <c r="J33" s="1">
        <v>1</v>
      </c>
      <c r="K33">
        <v>1</v>
      </c>
    </row>
    <row r="34" spans="2:15" x14ac:dyDescent="0.35">
      <c r="B34" s="7" t="s">
        <v>68</v>
      </c>
      <c r="C34" s="7" t="s">
        <v>1</v>
      </c>
      <c r="D34" s="7" t="s">
        <v>64</v>
      </c>
      <c r="E34" s="7" t="s">
        <v>2</v>
      </c>
      <c r="F34" s="7" t="s">
        <v>3</v>
      </c>
      <c r="G34" s="7" t="s">
        <v>4</v>
      </c>
      <c r="H34" s="7" t="s">
        <v>88</v>
      </c>
      <c r="I34" s="7" t="s">
        <v>6</v>
      </c>
      <c r="J34" s="7">
        <v>3</v>
      </c>
      <c r="K34" s="8"/>
      <c r="L34" s="9">
        <v>3</v>
      </c>
      <c r="O34" t="s">
        <v>97</v>
      </c>
    </row>
    <row r="35" spans="2:15" x14ac:dyDescent="0.35">
      <c r="B35" s="7" t="s">
        <v>68</v>
      </c>
      <c r="C35" s="7" t="s">
        <v>7</v>
      </c>
      <c r="D35" s="7" t="s">
        <v>64</v>
      </c>
      <c r="E35" s="7" t="s">
        <v>2</v>
      </c>
      <c r="F35" s="7" t="s">
        <v>3</v>
      </c>
      <c r="G35" s="7" t="s">
        <v>4</v>
      </c>
      <c r="H35" s="7" t="s">
        <v>89</v>
      </c>
      <c r="I35" s="7" t="s">
        <v>6</v>
      </c>
      <c r="J35" s="7">
        <v>3</v>
      </c>
      <c r="K35" s="8"/>
      <c r="L35" s="9">
        <v>3</v>
      </c>
      <c r="O35" t="s">
        <v>97</v>
      </c>
    </row>
    <row r="36" spans="2:15" x14ac:dyDescent="0.35">
      <c r="B36" s="1" t="s">
        <v>40</v>
      </c>
      <c r="C36" s="1" t="s">
        <v>1</v>
      </c>
      <c r="D36" s="1" t="s">
        <v>63</v>
      </c>
      <c r="E36" s="1" t="s">
        <v>31</v>
      </c>
      <c r="F36" s="1" t="s">
        <v>3</v>
      </c>
      <c r="G36" s="1" t="s">
        <v>4</v>
      </c>
      <c r="H36" s="1" t="s">
        <v>74</v>
      </c>
      <c r="I36" s="1" t="s">
        <v>6</v>
      </c>
      <c r="J36" s="1">
        <v>3</v>
      </c>
      <c r="L36">
        <v>3</v>
      </c>
    </row>
    <row r="37" spans="2:15" x14ac:dyDescent="0.35">
      <c r="B37" s="1" t="s">
        <v>40</v>
      </c>
      <c r="C37" s="1" t="s">
        <v>7</v>
      </c>
      <c r="D37" s="1" t="s">
        <v>63</v>
      </c>
      <c r="E37" s="1" t="s">
        <v>31</v>
      </c>
      <c r="F37" s="1" t="s">
        <v>3</v>
      </c>
      <c r="G37" s="1" t="s">
        <v>4</v>
      </c>
      <c r="H37" s="1" t="s">
        <v>75</v>
      </c>
      <c r="I37" s="1" t="s">
        <v>6</v>
      </c>
      <c r="J37" s="1">
        <v>3</v>
      </c>
      <c r="L37">
        <v>3</v>
      </c>
    </row>
    <row r="38" spans="2:15" x14ac:dyDescent="0.35">
      <c r="B38" s="1" t="s">
        <v>41</v>
      </c>
      <c r="C38" s="1" t="s">
        <v>1</v>
      </c>
      <c r="D38" s="1" t="s">
        <v>65</v>
      </c>
      <c r="E38" s="1" t="s">
        <v>31</v>
      </c>
      <c r="F38" s="1" t="s">
        <v>3</v>
      </c>
      <c r="G38" s="1" t="s">
        <v>4</v>
      </c>
      <c r="H38" s="1" t="s">
        <v>76</v>
      </c>
      <c r="I38" s="1" t="s">
        <v>6</v>
      </c>
      <c r="J38" s="1">
        <v>3</v>
      </c>
      <c r="L38">
        <v>3</v>
      </c>
    </row>
    <row r="39" spans="2:15" x14ac:dyDescent="0.35">
      <c r="B39" s="1" t="s">
        <v>42</v>
      </c>
      <c r="C39" s="1" t="s">
        <v>1</v>
      </c>
      <c r="D39" s="1" t="s">
        <v>66</v>
      </c>
      <c r="E39" s="1" t="s">
        <v>31</v>
      </c>
      <c r="F39" s="1" t="s">
        <v>3</v>
      </c>
      <c r="G39" s="1" t="s">
        <v>4</v>
      </c>
      <c r="H39" s="1" t="s">
        <v>77</v>
      </c>
      <c r="I39" s="1" t="s">
        <v>6</v>
      </c>
      <c r="J39" s="1">
        <v>3</v>
      </c>
      <c r="L39">
        <v>3</v>
      </c>
    </row>
    <row r="40" spans="2:15" x14ac:dyDescent="0.35">
      <c r="B40" s="1" t="s">
        <v>43</v>
      </c>
      <c r="C40" s="1" t="s">
        <v>1</v>
      </c>
      <c r="D40" s="1" t="s">
        <v>67</v>
      </c>
      <c r="E40" s="1" t="s">
        <v>31</v>
      </c>
      <c r="F40" s="1" t="s">
        <v>3</v>
      </c>
      <c r="G40" s="1" t="s">
        <v>4</v>
      </c>
      <c r="H40" s="1" t="s">
        <v>78</v>
      </c>
      <c r="I40" s="1" t="s">
        <v>6</v>
      </c>
      <c r="J40" s="1">
        <v>3</v>
      </c>
      <c r="L40">
        <v>3</v>
      </c>
    </row>
    <row r="41" spans="2:15" x14ac:dyDescent="0.35">
      <c r="B41" s="1" t="s">
        <v>36</v>
      </c>
      <c r="C41" s="1" t="s">
        <v>1</v>
      </c>
      <c r="D41" s="1" t="s">
        <v>61</v>
      </c>
      <c r="E41" s="1" t="s">
        <v>31</v>
      </c>
      <c r="F41" s="1" t="s">
        <v>3</v>
      </c>
      <c r="G41" s="1" t="s">
        <v>4</v>
      </c>
      <c r="H41" s="1" t="s">
        <v>79</v>
      </c>
      <c r="I41" s="1" t="s">
        <v>6</v>
      </c>
      <c r="J41" s="1">
        <v>3</v>
      </c>
      <c r="L41">
        <v>3</v>
      </c>
    </row>
    <row r="42" spans="2:15" x14ac:dyDescent="0.35">
      <c r="B42" s="1" t="s">
        <v>30</v>
      </c>
      <c r="C42" s="1" t="s">
        <v>7</v>
      </c>
      <c r="D42" s="1" t="s">
        <v>56</v>
      </c>
      <c r="E42" s="1" t="s">
        <v>31</v>
      </c>
      <c r="F42" s="1" t="s">
        <v>3</v>
      </c>
      <c r="G42" s="1" t="s">
        <v>4</v>
      </c>
      <c r="H42" s="1" t="s">
        <v>80</v>
      </c>
      <c r="I42" s="1" t="s">
        <v>6</v>
      </c>
      <c r="J42" s="1">
        <v>3</v>
      </c>
      <c r="L42">
        <v>3</v>
      </c>
    </row>
    <row r="43" spans="2:15" x14ac:dyDescent="0.35">
      <c r="B43" s="1" t="s">
        <v>41</v>
      </c>
      <c r="C43" s="1" t="s">
        <v>7</v>
      </c>
      <c r="D43" s="1" t="s">
        <v>65</v>
      </c>
      <c r="E43" s="1" t="s">
        <v>31</v>
      </c>
      <c r="F43" s="1" t="s">
        <v>3</v>
      </c>
      <c r="G43" s="1" t="s">
        <v>4</v>
      </c>
      <c r="H43" s="1" t="s">
        <v>81</v>
      </c>
      <c r="I43" s="1" t="s">
        <v>6</v>
      </c>
      <c r="J43" s="1">
        <v>3</v>
      </c>
      <c r="L43">
        <v>3</v>
      </c>
    </row>
    <row r="44" spans="2:15" x14ac:dyDescent="0.35">
      <c r="B44" s="1" t="s">
        <v>42</v>
      </c>
      <c r="C44" s="1" t="s">
        <v>7</v>
      </c>
      <c r="D44" s="1" t="s">
        <v>66</v>
      </c>
      <c r="E44" s="1" t="s">
        <v>31</v>
      </c>
      <c r="F44" s="1" t="s">
        <v>3</v>
      </c>
      <c r="G44" s="1" t="s">
        <v>4</v>
      </c>
      <c r="H44" s="1" t="s">
        <v>82</v>
      </c>
      <c r="I44" s="1" t="s">
        <v>6</v>
      </c>
      <c r="J44" s="1">
        <v>3</v>
      </c>
      <c r="L44">
        <v>3</v>
      </c>
    </row>
    <row r="45" spans="2:15" x14ac:dyDescent="0.35">
      <c r="B45" s="1" t="s">
        <v>43</v>
      </c>
      <c r="C45" s="1" t="s">
        <v>7</v>
      </c>
      <c r="D45" s="1" t="s">
        <v>67</v>
      </c>
      <c r="E45" s="1" t="s">
        <v>31</v>
      </c>
      <c r="F45" s="1" t="s">
        <v>3</v>
      </c>
      <c r="G45" s="1" t="s">
        <v>4</v>
      </c>
      <c r="H45" s="1" t="s">
        <v>83</v>
      </c>
      <c r="I45" s="1" t="s">
        <v>6</v>
      </c>
      <c r="J45" s="1">
        <v>3</v>
      </c>
      <c r="L45">
        <v>3</v>
      </c>
    </row>
    <row r="46" spans="2:15" x14ac:dyDescent="0.35">
      <c r="B46" s="7" t="s">
        <v>44</v>
      </c>
      <c r="C46" s="7" t="s">
        <v>1</v>
      </c>
      <c r="D46" s="7" t="s">
        <v>55</v>
      </c>
      <c r="E46" s="7" t="s">
        <v>2</v>
      </c>
      <c r="F46" s="7" t="s">
        <v>3</v>
      </c>
      <c r="G46" s="7" t="s">
        <v>4</v>
      </c>
      <c r="H46" s="7" t="s">
        <v>45</v>
      </c>
      <c r="I46" s="7" t="s">
        <v>6</v>
      </c>
      <c r="J46" s="7">
        <v>3</v>
      </c>
      <c r="K46" s="8">
        <v>3</v>
      </c>
      <c r="L46" s="8"/>
      <c r="O46" t="s">
        <v>98</v>
      </c>
    </row>
    <row r="47" spans="2:15" x14ac:dyDescent="0.35">
      <c r="B47" s="7" t="s">
        <v>44</v>
      </c>
      <c r="C47" s="7" t="s">
        <v>7</v>
      </c>
      <c r="D47" s="7" t="s">
        <v>55</v>
      </c>
      <c r="E47" s="7" t="s">
        <v>2</v>
      </c>
      <c r="F47" s="7" t="s">
        <v>3</v>
      </c>
      <c r="G47" s="7" t="s">
        <v>4</v>
      </c>
      <c r="H47" s="7" t="s">
        <v>46</v>
      </c>
      <c r="I47" s="7" t="s">
        <v>6</v>
      </c>
      <c r="J47" s="7">
        <v>3</v>
      </c>
      <c r="K47" s="8">
        <v>3</v>
      </c>
      <c r="L47" s="8"/>
      <c r="O47" t="s">
        <v>99</v>
      </c>
    </row>
    <row r="48" spans="2:15" x14ac:dyDescent="0.35">
      <c r="B48" s="1"/>
      <c r="C48" s="1"/>
      <c r="D48" s="1"/>
      <c r="E48" s="1"/>
      <c r="F48" s="1"/>
      <c r="G48" s="1"/>
      <c r="H48" s="1"/>
      <c r="I48" s="1"/>
      <c r="J48" s="1"/>
    </row>
    <row r="49" spans="3:13" x14ac:dyDescent="0.35">
      <c r="J49" s="6">
        <f>SUM(J7:J47)</f>
        <v>121</v>
      </c>
      <c r="K49" s="5">
        <f>SUM(K7:K48)</f>
        <v>49</v>
      </c>
      <c r="L49" s="5">
        <f>SUM(L7:L47)</f>
        <v>72</v>
      </c>
      <c r="M49">
        <f>K49+L49</f>
        <v>121</v>
      </c>
    </row>
    <row r="50" spans="3:13" x14ac:dyDescent="0.35">
      <c r="C50" t="s">
        <v>106</v>
      </c>
      <c r="D50" s="2">
        <f>L49</f>
        <v>72</v>
      </c>
      <c r="J50" s="4" t="s">
        <v>94</v>
      </c>
      <c r="K50" s="4" t="s">
        <v>91</v>
      </c>
      <c r="L50" s="4" t="s">
        <v>92</v>
      </c>
      <c r="M50" s="4" t="s">
        <v>93</v>
      </c>
    </row>
    <row r="51" spans="3:13" x14ac:dyDescent="0.35">
      <c r="C51" t="s">
        <v>107</v>
      </c>
      <c r="D51" s="2">
        <f>D50/3</f>
        <v>24</v>
      </c>
      <c r="K51" s="4" t="s">
        <v>105</v>
      </c>
    </row>
    <row r="52" spans="3:13" x14ac:dyDescent="0.35">
      <c r="C52" t="s">
        <v>108</v>
      </c>
      <c r="D52" s="2">
        <f>D50/3</f>
        <v>24</v>
      </c>
    </row>
    <row r="53" spans="3:13" x14ac:dyDescent="0.35">
      <c r="C53" t="s">
        <v>109</v>
      </c>
      <c r="D53" s="2">
        <f>D50/3</f>
        <v>24</v>
      </c>
      <c r="K53" s="5" t="s">
        <v>103</v>
      </c>
      <c r="M53" s="5" t="s">
        <v>101</v>
      </c>
    </row>
    <row r="54" spans="3:13" x14ac:dyDescent="0.35">
      <c r="J54" t="s">
        <v>100</v>
      </c>
      <c r="K54">
        <v>1368</v>
      </c>
      <c r="L54">
        <v>44</v>
      </c>
      <c r="M54">
        <f>K54/L54</f>
        <v>31.09090909090909</v>
      </c>
    </row>
    <row r="55" spans="3:13" x14ac:dyDescent="0.35">
      <c r="J55" t="s">
        <v>104</v>
      </c>
      <c r="K55">
        <f>L55*M54</f>
        <v>1554.5454545454545</v>
      </c>
      <c r="L55">
        <v>50</v>
      </c>
    </row>
    <row r="57" spans="3:13" x14ac:dyDescent="0.35">
      <c r="K57" s="5" t="s">
        <v>103</v>
      </c>
      <c r="M57" s="5" t="s">
        <v>102</v>
      </c>
    </row>
    <row r="58" spans="3:13" x14ac:dyDescent="0.35">
      <c r="J58" t="s">
        <v>100</v>
      </c>
      <c r="K58">
        <v>240</v>
      </c>
      <c r="L58">
        <v>44</v>
      </c>
      <c r="M58">
        <f>K58/L58</f>
        <v>5.4545454545454541</v>
      </c>
    </row>
    <row r="59" spans="3:13" x14ac:dyDescent="0.35">
      <c r="J59" t="s">
        <v>104</v>
      </c>
      <c r="K59">
        <f>M58*L59</f>
        <v>272.72727272727269</v>
      </c>
      <c r="L59">
        <v>50</v>
      </c>
    </row>
    <row r="60" spans="3:13" x14ac:dyDescent="0.35">
      <c r="C60" t="s">
        <v>110</v>
      </c>
      <c r="D60" s="2">
        <v>66.73</v>
      </c>
      <c r="E60">
        <v>48</v>
      </c>
    </row>
    <row r="61" spans="3:13" x14ac:dyDescent="0.35">
      <c r="D61" s="10">
        <f>D60*E61/E60</f>
        <v>100.09500000000001</v>
      </c>
      <c r="E61">
        <v>72</v>
      </c>
      <c r="J61" t="s">
        <v>111</v>
      </c>
      <c r="K61">
        <f>K55+K59</f>
        <v>1827.2727272727273</v>
      </c>
      <c r="L61">
        <v>1.2</v>
      </c>
    </row>
    <row r="62" spans="3:13" x14ac:dyDescent="0.35">
      <c r="D62" s="2">
        <f>D60*E62/E60</f>
        <v>104.265625</v>
      </c>
      <c r="E62">
        <v>75</v>
      </c>
      <c r="J62" t="s">
        <v>112</v>
      </c>
      <c r="K62">
        <f>K61*L61</f>
        <v>2192.7272727272725</v>
      </c>
    </row>
    <row r="64" spans="3:13" x14ac:dyDescent="0.35">
      <c r="J64" t="s">
        <v>113</v>
      </c>
      <c r="K64">
        <f>K54+K58</f>
        <v>1608</v>
      </c>
      <c r="L64">
        <v>1.2</v>
      </c>
    </row>
    <row r="65" spans="10:11" x14ac:dyDescent="0.35">
      <c r="J65" t="s">
        <v>114</v>
      </c>
      <c r="K65">
        <f>K64*L64</f>
        <v>1929.6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</dc:creator>
  <cp:lastModifiedBy>Thomas</cp:lastModifiedBy>
  <dcterms:created xsi:type="dcterms:W3CDTF">2026-02-05T13:49:55Z</dcterms:created>
  <dcterms:modified xsi:type="dcterms:W3CDTF">2026-02-10T08:47:25Z</dcterms:modified>
</cp:coreProperties>
</file>